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Data\2021 Desktop\2021 Edu Stat\EDU st 2021\04 Students in Government Schools\04 Excel\"/>
    </mc:Choice>
  </mc:AlternateContent>
  <xr:revisionPtr revIDLastSave="0" documentId="13_ncr:1_{C9941945-5A69-49A1-A640-B1FA4DCE8C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u by Func_Grade (2)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38" l="1"/>
  <c r="P38" i="38"/>
  <c r="O38" i="38"/>
  <c r="N38" i="38"/>
  <c r="M38" i="38"/>
  <c r="L38" i="38"/>
  <c r="K38" i="38"/>
  <c r="J38" i="38"/>
  <c r="I38" i="38"/>
  <c r="H38" i="38"/>
  <c r="G38" i="38"/>
  <c r="F38" i="38"/>
  <c r="E38" i="38"/>
  <c r="D38" i="38"/>
  <c r="C38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D35" i="38"/>
  <c r="C35" i="38"/>
  <c r="Q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Q22" i="38"/>
  <c r="P22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C22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E16" i="38"/>
  <c r="D16" i="38"/>
  <c r="C16" i="38"/>
  <c r="Q12" i="38"/>
  <c r="Q39" i="38" s="1"/>
  <c r="P12" i="38"/>
  <c r="O12" i="38"/>
  <c r="N12" i="38"/>
  <c r="N39" i="38" s="1"/>
  <c r="M12" i="38"/>
  <c r="M39" i="38" s="1"/>
  <c r="L12" i="38"/>
  <c r="L39" i="38" s="1"/>
  <c r="K12" i="38"/>
  <c r="J12" i="38"/>
  <c r="J39" i="38" s="1"/>
  <c r="I12" i="38"/>
  <c r="I39" i="38" s="1"/>
  <c r="H12" i="38"/>
  <c r="G12" i="38"/>
  <c r="F12" i="38"/>
  <c r="F39" i="38" s="1"/>
  <c r="E12" i="38"/>
  <c r="E39" i="38" s="1"/>
  <c r="D12" i="38"/>
  <c r="D39" i="38" s="1"/>
  <c r="C12" i="38"/>
  <c r="Q8" i="38"/>
  <c r="P8" i="38"/>
  <c r="P39" i="38" s="1"/>
  <c r="O8" i="38"/>
  <c r="O39" i="38" s="1"/>
  <c r="N8" i="38"/>
  <c r="M8" i="38"/>
  <c r="L8" i="38"/>
  <c r="K8" i="38"/>
  <c r="K39" i="38" s="1"/>
  <c r="J8" i="38"/>
  <c r="I8" i="38"/>
  <c r="H8" i="38"/>
  <c r="H39" i="38" s="1"/>
  <c r="G8" i="38"/>
  <c r="G39" i="38" s="1"/>
  <c r="F8" i="38"/>
  <c r="E8" i="38"/>
  <c r="D8" i="38"/>
  <c r="C8" i="38"/>
  <c r="C39" i="38" s="1"/>
</calcChain>
</file>

<file path=xl/sharedStrings.xml><?xml version="1.0" encoding="utf-8"?>
<sst xmlns="http://schemas.openxmlformats.org/spreadsheetml/2006/main" count="68" uniqueCount="46">
  <si>
    <t>4.14 - Students by Type of School - 2021</t>
  </si>
  <si>
    <t>Province</t>
  </si>
  <si>
    <t xml:space="preserve">District </t>
  </si>
  <si>
    <t>1AB</t>
  </si>
  <si>
    <t>1C</t>
  </si>
  <si>
    <t>Type  2</t>
  </si>
  <si>
    <t>Type  3</t>
  </si>
  <si>
    <t>Total</t>
  </si>
  <si>
    <t xml:space="preserve">Male </t>
  </si>
  <si>
    <t>Female</t>
  </si>
  <si>
    <t>Western</t>
  </si>
  <si>
    <t>Colombo</t>
  </si>
  <si>
    <t>Gampaha</t>
  </si>
  <si>
    <t>Kalutara</t>
  </si>
  <si>
    <t>Central</t>
  </si>
  <si>
    <t>Kandy</t>
  </si>
  <si>
    <t>Matale</t>
  </si>
  <si>
    <t>Nuwara Eliya</t>
  </si>
  <si>
    <t>Southern</t>
  </si>
  <si>
    <t>Galle</t>
  </si>
  <si>
    <t>Matara</t>
  </si>
  <si>
    <t>Hambantota</t>
  </si>
  <si>
    <t>Northern</t>
  </si>
  <si>
    <t>Jaffna</t>
  </si>
  <si>
    <t>Mannar</t>
  </si>
  <si>
    <t>Vavuniya</t>
  </si>
  <si>
    <t>Mullaitivu</t>
  </si>
  <si>
    <t>Kilinochchi</t>
  </si>
  <si>
    <t>Eastern</t>
  </si>
  <si>
    <t>Batticaloa</t>
  </si>
  <si>
    <t>Ampara</t>
  </si>
  <si>
    <t>Trincomalee</t>
  </si>
  <si>
    <t>North Western</t>
  </si>
  <si>
    <t>Kurunegala</t>
  </si>
  <si>
    <t>Puttalam</t>
  </si>
  <si>
    <t>North Central</t>
  </si>
  <si>
    <t>Anuradhapura</t>
  </si>
  <si>
    <t>Polonnaruwa</t>
  </si>
  <si>
    <t>Uva</t>
  </si>
  <si>
    <t>Badulla</t>
  </si>
  <si>
    <t>Moneragala</t>
  </si>
  <si>
    <t>Sabaragamuwa</t>
  </si>
  <si>
    <t>Ratnapura</t>
  </si>
  <si>
    <t>Kegalle</t>
  </si>
  <si>
    <t>Sri  Lanka</t>
  </si>
  <si>
    <t>Data Source: School Census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</si>
</sst>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"/>
  </numFmts>
  <fonts count="9">
    <font>
      <sz val="10"/>
      <name val="Arial"/>
      <charset val="134"/>
    </font>
    <font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i/>
      <sz val="24"/>
      <name val="Calibri"/>
      <charset val="134"/>
      <scheme val="minor"/>
    </font>
    <font>
      <b/>
      <i/>
      <sz val="12"/>
      <color theme="3"/>
      <name val="Calibri"/>
      <charset val="134"/>
      <scheme val="minor"/>
    </font>
    <font>
      <b/>
      <i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4"/>
      <name val="Calibri"/>
      <charset val="134"/>
      <scheme val="minor"/>
    </font>
    <font>
      <b/>
      <i/>
      <sz val="10"/>
      <name val="Calibri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4" fillId="4" borderId="1" xfId="0" applyNumberFormat="1" applyFont="1" applyFill="1" applyBorder="1" applyAlignment="1">
      <alignment horizontal="center" vertical="top" wrapText="1"/>
    </xf>
    <xf numFmtId="3" fontId="1" fillId="6" borderId="2" xfId="0" applyNumberFormat="1" applyFont="1" applyFill="1" applyBorder="1"/>
    <xf numFmtId="3" fontId="1" fillId="6" borderId="1" xfId="0" applyNumberFormat="1" applyFont="1" applyFill="1" applyBorder="1"/>
    <xf numFmtId="166" fontId="1" fillId="7" borderId="2" xfId="0" applyNumberFormat="1" applyFont="1" applyFill="1" applyBorder="1"/>
    <xf numFmtId="3" fontId="1" fillId="7" borderId="1" xfId="0" applyNumberFormat="1" applyFont="1" applyFill="1" applyBorder="1"/>
    <xf numFmtId="3" fontId="6" fillId="8" borderId="2" xfId="0" applyNumberFormat="1" applyFont="1" applyFill="1" applyBorder="1"/>
    <xf numFmtId="3" fontId="6" fillId="8" borderId="1" xfId="0" applyNumberFormat="1" applyFont="1" applyFill="1" applyBorder="1"/>
    <xf numFmtId="3" fontId="7" fillId="10" borderId="1" xfId="0" applyNumberFormat="1" applyFont="1" applyFill="1" applyBorder="1" applyAlignment="1"/>
    <xf numFmtId="0" fontId="8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90" zoomScaleNormal="90" workbookViewId="0">
      <selection activeCell="H16" sqref="H16"/>
    </sheetView>
  </sheetViews>
  <sheetFormatPr defaultColWidth="9.109375" defaultRowHeight="13.8"/>
  <cols>
    <col min="1" max="1" width="16.6640625" style="2" customWidth="1"/>
    <col min="2" max="2" width="13.5546875" style="2" bestFit="1" customWidth="1"/>
    <col min="3" max="4" width="11.44140625" style="2" customWidth="1"/>
    <col min="5" max="5" width="13.5546875" style="2" customWidth="1"/>
    <col min="6" max="7" width="11.44140625" style="2" customWidth="1"/>
    <col min="8" max="8" width="13.5546875" style="2" customWidth="1"/>
    <col min="9" max="14" width="11.44140625" style="2" customWidth="1"/>
    <col min="15" max="17" width="13.5546875" style="2" customWidth="1"/>
    <col min="18" max="16384" width="9.109375" style="2"/>
  </cols>
  <sheetData>
    <row r="1" spans="1:18" s="1" customFormat="1" ht="31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/>
    </row>
    <row r="2" spans="1:18" s="1" customFormat="1" ht="14.4">
      <c r="A2" s="15" t="s">
        <v>1</v>
      </c>
      <c r="B2" s="15" t="s">
        <v>2</v>
      </c>
      <c r="C2" s="15" t="s">
        <v>3</v>
      </c>
      <c r="D2" s="15"/>
      <c r="E2" s="15"/>
      <c r="F2" s="15" t="s">
        <v>4</v>
      </c>
      <c r="G2" s="15"/>
      <c r="H2" s="15"/>
      <c r="I2" s="15" t="s">
        <v>5</v>
      </c>
      <c r="J2" s="15"/>
      <c r="K2" s="15"/>
      <c r="L2" s="15" t="s">
        <v>6</v>
      </c>
      <c r="M2" s="15"/>
      <c r="N2" s="15"/>
      <c r="O2" s="15" t="s">
        <v>7</v>
      </c>
      <c r="P2" s="15"/>
      <c r="Q2" s="15"/>
    </row>
    <row r="3" spans="1:18" s="1" customFormat="1" ht="14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s="1" customFormat="1" ht="15.6">
      <c r="A4" s="15"/>
      <c r="B4" s="15"/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</row>
    <row r="5" spans="1:18" ht="14.4">
      <c r="A5" s="16" t="s">
        <v>10</v>
      </c>
      <c r="B5" s="4" t="s">
        <v>11</v>
      </c>
      <c r="C5" s="5">
        <v>102538</v>
      </c>
      <c r="D5" s="5">
        <v>98528</v>
      </c>
      <c r="E5" s="5">
        <v>201066</v>
      </c>
      <c r="F5" s="5">
        <v>33401</v>
      </c>
      <c r="G5" s="5">
        <v>36403</v>
      </c>
      <c r="H5" s="5">
        <v>69804</v>
      </c>
      <c r="I5" s="5">
        <v>26214</v>
      </c>
      <c r="J5" s="5">
        <v>23000</v>
      </c>
      <c r="K5" s="5">
        <v>49214</v>
      </c>
      <c r="L5" s="5">
        <v>16627</v>
      </c>
      <c r="M5" s="5">
        <v>15139</v>
      </c>
      <c r="N5" s="5">
        <v>31766</v>
      </c>
      <c r="O5" s="5">
        <v>178780</v>
      </c>
      <c r="P5" s="5">
        <v>173070</v>
      </c>
      <c r="Q5" s="5">
        <v>351850</v>
      </c>
    </row>
    <row r="6" spans="1:18" ht="14.4">
      <c r="A6" s="17"/>
      <c r="B6" s="6" t="s">
        <v>12</v>
      </c>
      <c r="C6" s="7">
        <v>62009</v>
      </c>
      <c r="D6" s="7">
        <v>70412</v>
      </c>
      <c r="E6" s="7">
        <v>132421</v>
      </c>
      <c r="F6" s="7">
        <v>46169</v>
      </c>
      <c r="G6" s="7">
        <v>48221</v>
      </c>
      <c r="H6" s="7">
        <v>94390</v>
      </c>
      <c r="I6" s="7">
        <v>28577</v>
      </c>
      <c r="J6" s="7">
        <v>26080</v>
      </c>
      <c r="K6" s="7">
        <v>54657</v>
      </c>
      <c r="L6" s="7">
        <v>29624</v>
      </c>
      <c r="M6" s="7">
        <v>29620</v>
      </c>
      <c r="N6" s="7">
        <v>59244</v>
      </c>
      <c r="O6" s="7">
        <v>166379</v>
      </c>
      <c r="P6" s="7">
        <v>174333</v>
      </c>
      <c r="Q6" s="7">
        <v>340712</v>
      </c>
    </row>
    <row r="7" spans="1:18" ht="14.4">
      <c r="A7" s="17"/>
      <c r="B7" s="4" t="s">
        <v>13</v>
      </c>
      <c r="C7" s="5">
        <v>45745</v>
      </c>
      <c r="D7" s="5">
        <v>48889</v>
      </c>
      <c r="E7" s="5">
        <v>94634</v>
      </c>
      <c r="F7" s="5">
        <v>30259</v>
      </c>
      <c r="G7" s="5">
        <v>30486</v>
      </c>
      <c r="H7" s="5">
        <v>60745</v>
      </c>
      <c r="I7" s="5">
        <v>18006</v>
      </c>
      <c r="J7" s="5">
        <v>18561</v>
      </c>
      <c r="K7" s="5">
        <v>36567</v>
      </c>
      <c r="L7" s="5">
        <v>14875</v>
      </c>
      <c r="M7" s="5">
        <v>14150</v>
      </c>
      <c r="N7" s="5">
        <v>29025</v>
      </c>
      <c r="O7" s="5">
        <v>108885</v>
      </c>
      <c r="P7" s="5">
        <v>112086</v>
      </c>
      <c r="Q7" s="5">
        <v>220971</v>
      </c>
    </row>
    <row r="8" spans="1:18" ht="14.4">
      <c r="A8" s="17"/>
      <c r="B8" s="8" t="s">
        <v>7</v>
      </c>
      <c r="C8" s="9">
        <f>+C5+C6+C7</f>
        <v>210292</v>
      </c>
      <c r="D8" s="9">
        <f t="shared" ref="D8:Q8" si="0">+D5+D6+D7</f>
        <v>217829</v>
      </c>
      <c r="E8" s="9">
        <f t="shared" si="0"/>
        <v>428121</v>
      </c>
      <c r="F8" s="9">
        <f t="shared" si="0"/>
        <v>109829</v>
      </c>
      <c r="G8" s="9">
        <f t="shared" si="0"/>
        <v>115110</v>
      </c>
      <c r="H8" s="9">
        <f t="shared" si="0"/>
        <v>224939</v>
      </c>
      <c r="I8" s="9">
        <f t="shared" si="0"/>
        <v>72797</v>
      </c>
      <c r="J8" s="9">
        <f t="shared" si="0"/>
        <v>67641</v>
      </c>
      <c r="K8" s="9">
        <f t="shared" si="0"/>
        <v>140438</v>
      </c>
      <c r="L8" s="9">
        <f t="shared" si="0"/>
        <v>61126</v>
      </c>
      <c r="M8" s="9">
        <f t="shared" si="0"/>
        <v>58909</v>
      </c>
      <c r="N8" s="9">
        <f t="shared" si="0"/>
        <v>120035</v>
      </c>
      <c r="O8" s="9">
        <f t="shared" si="0"/>
        <v>454044</v>
      </c>
      <c r="P8" s="9">
        <f t="shared" si="0"/>
        <v>459489</v>
      </c>
      <c r="Q8" s="9">
        <f t="shared" si="0"/>
        <v>913533</v>
      </c>
    </row>
    <row r="9" spans="1:18" ht="14.4">
      <c r="A9" s="18" t="s">
        <v>14</v>
      </c>
      <c r="B9" s="4" t="s">
        <v>15</v>
      </c>
      <c r="C9" s="5">
        <v>49217</v>
      </c>
      <c r="D9" s="5">
        <v>54345</v>
      </c>
      <c r="E9" s="5">
        <v>103562</v>
      </c>
      <c r="F9" s="5">
        <v>41637</v>
      </c>
      <c r="G9" s="5">
        <v>45899</v>
      </c>
      <c r="H9" s="5">
        <v>87536</v>
      </c>
      <c r="I9" s="5">
        <v>22904</v>
      </c>
      <c r="J9" s="5">
        <v>20150</v>
      </c>
      <c r="K9" s="5">
        <v>43054</v>
      </c>
      <c r="L9" s="5">
        <v>21892</v>
      </c>
      <c r="M9" s="5">
        <v>18884</v>
      </c>
      <c r="N9" s="5">
        <v>40776</v>
      </c>
      <c r="O9" s="5">
        <v>135650</v>
      </c>
      <c r="P9" s="5">
        <v>139278</v>
      </c>
      <c r="Q9" s="5">
        <v>274928</v>
      </c>
    </row>
    <row r="10" spans="1:18" ht="14.4">
      <c r="A10" s="19"/>
      <c r="B10" s="6" t="s">
        <v>16</v>
      </c>
      <c r="C10" s="7">
        <v>16177</v>
      </c>
      <c r="D10" s="7">
        <v>16349</v>
      </c>
      <c r="E10" s="7">
        <v>32526</v>
      </c>
      <c r="F10" s="7">
        <v>16027</v>
      </c>
      <c r="G10" s="7">
        <v>16732</v>
      </c>
      <c r="H10" s="7">
        <v>32759</v>
      </c>
      <c r="I10" s="7">
        <v>9525</v>
      </c>
      <c r="J10" s="7">
        <v>9102</v>
      </c>
      <c r="K10" s="7">
        <v>18627</v>
      </c>
      <c r="L10" s="7">
        <v>9876</v>
      </c>
      <c r="M10" s="7">
        <v>9127</v>
      </c>
      <c r="N10" s="7">
        <v>19003</v>
      </c>
      <c r="O10" s="7">
        <v>51605</v>
      </c>
      <c r="P10" s="7">
        <v>51310</v>
      </c>
      <c r="Q10" s="7">
        <v>102915</v>
      </c>
    </row>
    <row r="11" spans="1:18" ht="14.4">
      <c r="A11" s="19"/>
      <c r="B11" s="4" t="s">
        <v>17</v>
      </c>
      <c r="C11" s="5">
        <v>19128</v>
      </c>
      <c r="D11" s="5">
        <v>21106</v>
      </c>
      <c r="E11" s="5">
        <v>40234</v>
      </c>
      <c r="F11" s="5">
        <v>23284</v>
      </c>
      <c r="G11" s="5">
        <v>24649</v>
      </c>
      <c r="H11" s="5">
        <v>47933</v>
      </c>
      <c r="I11" s="5">
        <v>18642</v>
      </c>
      <c r="J11" s="5">
        <v>18153</v>
      </c>
      <c r="K11" s="5">
        <v>36795</v>
      </c>
      <c r="L11" s="5">
        <v>16924</v>
      </c>
      <c r="M11" s="5">
        <v>16123</v>
      </c>
      <c r="N11" s="5">
        <v>33047</v>
      </c>
      <c r="O11" s="5">
        <v>77978</v>
      </c>
      <c r="P11" s="5">
        <v>80031</v>
      </c>
      <c r="Q11" s="5">
        <v>158009</v>
      </c>
    </row>
    <row r="12" spans="1:18" ht="14.4">
      <c r="A12" s="19"/>
      <c r="B12" s="8" t="s">
        <v>7</v>
      </c>
      <c r="C12" s="9">
        <f>+C9+C10+C11</f>
        <v>84522</v>
      </c>
      <c r="D12" s="9">
        <f t="shared" ref="D12:M12" si="1">+D9+D10+D11</f>
        <v>91800</v>
      </c>
      <c r="E12" s="9">
        <f t="shared" si="1"/>
        <v>176322</v>
      </c>
      <c r="F12" s="9">
        <f t="shared" si="1"/>
        <v>80948</v>
      </c>
      <c r="G12" s="9">
        <f t="shared" si="1"/>
        <v>87280</v>
      </c>
      <c r="H12" s="9">
        <f t="shared" si="1"/>
        <v>168228</v>
      </c>
      <c r="I12" s="9">
        <f t="shared" si="1"/>
        <v>51071</v>
      </c>
      <c r="J12" s="9">
        <f t="shared" si="1"/>
        <v>47405</v>
      </c>
      <c r="K12" s="9">
        <f t="shared" si="1"/>
        <v>98476</v>
      </c>
      <c r="L12" s="9">
        <f t="shared" si="1"/>
        <v>48692</v>
      </c>
      <c r="M12" s="9">
        <f t="shared" si="1"/>
        <v>44134</v>
      </c>
      <c r="N12" s="9">
        <f>+N9+N10+N11</f>
        <v>92826</v>
      </c>
      <c r="O12" s="9">
        <f>+O9+O10+O11</f>
        <v>265233</v>
      </c>
      <c r="P12" s="9">
        <f>+P9+P10+P11</f>
        <v>270619</v>
      </c>
      <c r="Q12" s="9">
        <f>+Q9+Q10+Q11</f>
        <v>535852</v>
      </c>
    </row>
    <row r="13" spans="1:18" ht="14.4">
      <c r="A13" s="16" t="s">
        <v>18</v>
      </c>
      <c r="B13" s="4" t="s">
        <v>19</v>
      </c>
      <c r="C13" s="5">
        <v>58671</v>
      </c>
      <c r="D13" s="5">
        <v>58660</v>
      </c>
      <c r="E13" s="5">
        <v>117331</v>
      </c>
      <c r="F13" s="5">
        <v>21548</v>
      </c>
      <c r="G13" s="5">
        <v>23293</v>
      </c>
      <c r="H13" s="5">
        <v>44841</v>
      </c>
      <c r="I13" s="5">
        <v>10261</v>
      </c>
      <c r="J13" s="5">
        <v>9831</v>
      </c>
      <c r="K13" s="5">
        <v>20092</v>
      </c>
      <c r="L13" s="5">
        <v>18022</v>
      </c>
      <c r="M13" s="5">
        <v>16143</v>
      </c>
      <c r="N13" s="5">
        <v>34165</v>
      </c>
      <c r="O13" s="5">
        <v>108502</v>
      </c>
      <c r="P13" s="5">
        <v>107927</v>
      </c>
      <c r="Q13" s="5">
        <v>216429</v>
      </c>
    </row>
    <row r="14" spans="1:18" ht="14.4">
      <c r="A14" s="17"/>
      <c r="B14" s="6" t="s">
        <v>20</v>
      </c>
      <c r="C14" s="7">
        <v>35644</v>
      </c>
      <c r="D14" s="7">
        <v>32907</v>
      </c>
      <c r="E14" s="7">
        <v>68551</v>
      </c>
      <c r="F14" s="7">
        <v>21893</v>
      </c>
      <c r="G14" s="7">
        <v>23012</v>
      </c>
      <c r="H14" s="7">
        <v>44905</v>
      </c>
      <c r="I14" s="7">
        <v>11187</v>
      </c>
      <c r="J14" s="7">
        <v>10662</v>
      </c>
      <c r="K14" s="7">
        <v>21849</v>
      </c>
      <c r="L14" s="7">
        <v>14331</v>
      </c>
      <c r="M14" s="7">
        <v>13718</v>
      </c>
      <c r="N14" s="7">
        <v>28049</v>
      </c>
      <c r="O14" s="7">
        <v>83055</v>
      </c>
      <c r="P14" s="7">
        <v>80299</v>
      </c>
      <c r="Q14" s="7">
        <v>163354</v>
      </c>
    </row>
    <row r="15" spans="1:18" ht="14.4">
      <c r="A15" s="17"/>
      <c r="B15" s="4" t="s">
        <v>21</v>
      </c>
      <c r="C15" s="5">
        <v>24598</v>
      </c>
      <c r="D15" s="5">
        <v>26777</v>
      </c>
      <c r="E15" s="5">
        <v>51375</v>
      </c>
      <c r="F15" s="5">
        <v>17425</v>
      </c>
      <c r="G15" s="5">
        <v>17688</v>
      </c>
      <c r="H15" s="5">
        <v>35113</v>
      </c>
      <c r="I15" s="5">
        <v>13028</v>
      </c>
      <c r="J15" s="5">
        <v>12776</v>
      </c>
      <c r="K15" s="5">
        <v>25804</v>
      </c>
      <c r="L15" s="5">
        <v>13620</v>
      </c>
      <c r="M15" s="5">
        <v>13476</v>
      </c>
      <c r="N15" s="5">
        <v>27096</v>
      </c>
      <c r="O15" s="5">
        <v>68671</v>
      </c>
      <c r="P15" s="5">
        <v>70717</v>
      </c>
      <c r="Q15" s="5">
        <v>139388</v>
      </c>
    </row>
    <row r="16" spans="1:18" ht="14.4">
      <c r="A16" s="17"/>
      <c r="B16" s="8" t="s">
        <v>7</v>
      </c>
      <c r="C16" s="9">
        <f>+C13+C14+C15</f>
        <v>118913</v>
      </c>
      <c r="D16" s="9">
        <f t="shared" ref="D16:L16" si="2">+D13+D14+D15</f>
        <v>118344</v>
      </c>
      <c r="E16" s="9">
        <f t="shared" si="2"/>
        <v>237257</v>
      </c>
      <c r="F16" s="9">
        <f t="shared" si="2"/>
        <v>60866</v>
      </c>
      <c r="G16" s="9">
        <f t="shared" si="2"/>
        <v>63993</v>
      </c>
      <c r="H16" s="9">
        <f t="shared" si="2"/>
        <v>124859</v>
      </c>
      <c r="I16" s="9">
        <f t="shared" si="2"/>
        <v>34476</v>
      </c>
      <c r="J16" s="9">
        <f t="shared" si="2"/>
        <v>33269</v>
      </c>
      <c r="K16" s="9">
        <f t="shared" si="2"/>
        <v>67745</v>
      </c>
      <c r="L16" s="9">
        <f t="shared" si="2"/>
        <v>45973</v>
      </c>
      <c r="M16" s="9">
        <f>+M13+M14+M15</f>
        <v>43337</v>
      </c>
      <c r="N16" s="9">
        <f>+N13+N14+N15</f>
        <v>89310</v>
      </c>
      <c r="O16" s="9">
        <f>+O13+O14+O15</f>
        <v>260228</v>
      </c>
      <c r="P16" s="9">
        <f>+P13+P14+P15</f>
        <v>258943</v>
      </c>
      <c r="Q16" s="9">
        <f>+Q13+Q14+Q15</f>
        <v>519171</v>
      </c>
    </row>
    <row r="17" spans="1:17" ht="14.4">
      <c r="A17" s="18" t="s">
        <v>22</v>
      </c>
      <c r="B17" s="4" t="s">
        <v>23</v>
      </c>
      <c r="C17" s="5">
        <v>20064</v>
      </c>
      <c r="D17" s="5">
        <v>22416</v>
      </c>
      <c r="E17" s="5">
        <v>42480</v>
      </c>
      <c r="F17" s="5">
        <v>7429</v>
      </c>
      <c r="G17" s="5">
        <v>7720</v>
      </c>
      <c r="H17" s="5">
        <v>15149</v>
      </c>
      <c r="I17" s="5">
        <v>10958</v>
      </c>
      <c r="J17" s="5">
        <v>10156</v>
      </c>
      <c r="K17" s="5">
        <v>21114</v>
      </c>
      <c r="L17" s="5">
        <v>10992</v>
      </c>
      <c r="M17" s="5">
        <v>10461</v>
      </c>
      <c r="N17" s="5">
        <v>21453</v>
      </c>
      <c r="O17" s="5">
        <v>49443</v>
      </c>
      <c r="P17" s="5">
        <v>50753</v>
      </c>
      <c r="Q17" s="5">
        <v>100196</v>
      </c>
    </row>
    <row r="18" spans="1:17" ht="14.4">
      <c r="A18" s="18"/>
      <c r="B18" s="6" t="s">
        <v>24</v>
      </c>
      <c r="C18" s="7">
        <v>5185</v>
      </c>
      <c r="D18" s="7">
        <v>4788</v>
      </c>
      <c r="E18" s="7">
        <v>9973</v>
      </c>
      <c r="F18" s="7">
        <v>3488</v>
      </c>
      <c r="G18" s="7">
        <v>4099</v>
      </c>
      <c r="H18" s="7">
        <v>7587</v>
      </c>
      <c r="I18" s="7">
        <v>2644</v>
      </c>
      <c r="J18" s="7">
        <v>2437</v>
      </c>
      <c r="K18" s="7">
        <v>5081</v>
      </c>
      <c r="L18" s="7">
        <v>2077</v>
      </c>
      <c r="M18" s="7">
        <v>1967</v>
      </c>
      <c r="N18" s="7">
        <v>4044</v>
      </c>
      <c r="O18" s="7">
        <v>13394</v>
      </c>
      <c r="P18" s="7">
        <v>13291</v>
      </c>
      <c r="Q18" s="7">
        <v>26685</v>
      </c>
    </row>
    <row r="19" spans="1:17" ht="14.4">
      <c r="A19" s="18"/>
      <c r="B19" s="4" t="s">
        <v>25</v>
      </c>
      <c r="C19" s="5">
        <v>7369</v>
      </c>
      <c r="D19" s="5">
        <v>7719</v>
      </c>
      <c r="E19" s="5">
        <v>15088</v>
      </c>
      <c r="F19" s="5">
        <v>4388</v>
      </c>
      <c r="G19" s="5">
        <v>4329</v>
      </c>
      <c r="H19" s="5">
        <v>8717</v>
      </c>
      <c r="I19" s="5">
        <v>3790</v>
      </c>
      <c r="J19" s="5">
        <v>3447</v>
      </c>
      <c r="K19" s="5">
        <v>7237</v>
      </c>
      <c r="L19" s="5">
        <v>2287</v>
      </c>
      <c r="M19" s="5">
        <v>2467</v>
      </c>
      <c r="N19" s="5">
        <v>4754</v>
      </c>
      <c r="O19" s="5">
        <v>17834</v>
      </c>
      <c r="P19" s="5">
        <v>17962</v>
      </c>
      <c r="Q19" s="5">
        <v>35796</v>
      </c>
    </row>
    <row r="20" spans="1:17" ht="14.4">
      <c r="A20" s="18"/>
      <c r="B20" s="6" t="s">
        <v>26</v>
      </c>
      <c r="C20" s="7">
        <v>3767</v>
      </c>
      <c r="D20" s="7">
        <v>3776</v>
      </c>
      <c r="E20" s="7">
        <v>7543</v>
      </c>
      <c r="F20" s="7">
        <v>3384</v>
      </c>
      <c r="G20" s="7">
        <v>3298</v>
      </c>
      <c r="H20" s="7">
        <v>6682</v>
      </c>
      <c r="I20" s="7">
        <v>4183</v>
      </c>
      <c r="J20" s="7">
        <v>3805</v>
      </c>
      <c r="K20" s="7">
        <v>7988</v>
      </c>
      <c r="L20" s="7">
        <v>2137</v>
      </c>
      <c r="M20" s="7">
        <v>2104</v>
      </c>
      <c r="N20" s="7">
        <v>4241</v>
      </c>
      <c r="O20" s="7">
        <v>13471</v>
      </c>
      <c r="P20" s="7">
        <v>12983</v>
      </c>
      <c r="Q20" s="7">
        <v>26454</v>
      </c>
    </row>
    <row r="21" spans="1:17" ht="14.4">
      <c r="A21" s="18"/>
      <c r="B21" s="4" t="s">
        <v>27</v>
      </c>
      <c r="C21" s="5">
        <v>5477</v>
      </c>
      <c r="D21" s="5">
        <v>5975</v>
      </c>
      <c r="E21" s="5">
        <v>11452</v>
      </c>
      <c r="F21" s="5">
        <v>2692</v>
      </c>
      <c r="G21" s="5">
        <v>2579</v>
      </c>
      <c r="H21" s="5">
        <v>5271</v>
      </c>
      <c r="I21" s="5">
        <v>4224</v>
      </c>
      <c r="J21" s="5">
        <v>4005</v>
      </c>
      <c r="K21" s="5">
        <v>8229</v>
      </c>
      <c r="L21" s="5">
        <v>2212</v>
      </c>
      <c r="M21" s="5">
        <v>2139</v>
      </c>
      <c r="N21" s="5">
        <v>4351</v>
      </c>
      <c r="O21" s="5">
        <v>14605</v>
      </c>
      <c r="P21" s="5">
        <v>14698</v>
      </c>
      <c r="Q21" s="5">
        <v>29303</v>
      </c>
    </row>
    <row r="22" spans="1:17" ht="14.4">
      <c r="A22" s="18"/>
      <c r="B22" s="8" t="s">
        <v>7</v>
      </c>
      <c r="C22" s="9">
        <f>+C17+C18+C19+C20+C21</f>
        <v>41862</v>
      </c>
      <c r="D22" s="9">
        <f t="shared" ref="D22:O22" si="3">+D17+D18+D19+D20+D21</f>
        <v>44674</v>
      </c>
      <c r="E22" s="9">
        <f t="shared" si="3"/>
        <v>86536</v>
      </c>
      <c r="F22" s="9">
        <f t="shared" si="3"/>
        <v>21381</v>
      </c>
      <c r="G22" s="9">
        <f t="shared" si="3"/>
        <v>22025</v>
      </c>
      <c r="H22" s="9">
        <f t="shared" si="3"/>
        <v>43406</v>
      </c>
      <c r="I22" s="9">
        <f t="shared" si="3"/>
        <v>25799</v>
      </c>
      <c r="J22" s="9">
        <f t="shared" si="3"/>
        <v>23850</v>
      </c>
      <c r="K22" s="9">
        <f t="shared" si="3"/>
        <v>49649</v>
      </c>
      <c r="L22" s="9">
        <f t="shared" si="3"/>
        <v>19705</v>
      </c>
      <c r="M22" s="9">
        <f t="shared" si="3"/>
        <v>19138</v>
      </c>
      <c r="N22" s="9">
        <f t="shared" si="3"/>
        <v>38843</v>
      </c>
      <c r="O22" s="9">
        <f t="shared" si="3"/>
        <v>108747</v>
      </c>
      <c r="P22" s="9">
        <f>+P17+P18+P19+P20+P21</f>
        <v>109687</v>
      </c>
      <c r="Q22" s="9">
        <f>+Q17+Q18+Q19+Q20+Q21</f>
        <v>218434</v>
      </c>
    </row>
    <row r="23" spans="1:17" ht="14.4">
      <c r="A23" s="20" t="s">
        <v>28</v>
      </c>
      <c r="B23" s="4" t="s">
        <v>29</v>
      </c>
      <c r="C23" s="5">
        <v>23637</v>
      </c>
      <c r="D23" s="5">
        <v>21682</v>
      </c>
      <c r="E23" s="5">
        <v>45319</v>
      </c>
      <c r="F23" s="5">
        <v>13012</v>
      </c>
      <c r="G23" s="5">
        <v>17047</v>
      </c>
      <c r="H23" s="5">
        <v>30059</v>
      </c>
      <c r="I23" s="5">
        <v>12941</v>
      </c>
      <c r="J23" s="5">
        <v>12544</v>
      </c>
      <c r="K23" s="5">
        <v>25485</v>
      </c>
      <c r="L23" s="5">
        <v>10858</v>
      </c>
      <c r="M23" s="5">
        <v>9882</v>
      </c>
      <c r="N23" s="5">
        <v>20740</v>
      </c>
      <c r="O23" s="5">
        <v>60448</v>
      </c>
      <c r="P23" s="5">
        <v>61155</v>
      </c>
      <c r="Q23" s="5">
        <v>121603</v>
      </c>
    </row>
    <row r="24" spans="1:17" ht="14.4">
      <c r="A24" s="20"/>
      <c r="B24" s="6" t="s">
        <v>30</v>
      </c>
      <c r="C24" s="7">
        <v>24661</v>
      </c>
      <c r="D24" s="7">
        <v>27291</v>
      </c>
      <c r="E24" s="7">
        <v>51952</v>
      </c>
      <c r="F24" s="7">
        <v>19007</v>
      </c>
      <c r="G24" s="7">
        <v>18079</v>
      </c>
      <c r="H24" s="7">
        <v>37086</v>
      </c>
      <c r="I24" s="7">
        <v>22299</v>
      </c>
      <c r="J24" s="7">
        <v>20891</v>
      </c>
      <c r="K24" s="7">
        <v>43190</v>
      </c>
      <c r="L24" s="7">
        <v>14802</v>
      </c>
      <c r="M24" s="7">
        <v>13256</v>
      </c>
      <c r="N24" s="7">
        <v>28058</v>
      </c>
      <c r="O24" s="7">
        <v>80769</v>
      </c>
      <c r="P24" s="7">
        <v>79517</v>
      </c>
      <c r="Q24" s="7">
        <v>160286</v>
      </c>
    </row>
    <row r="25" spans="1:17" ht="14.4">
      <c r="A25" s="20"/>
      <c r="B25" s="4" t="s">
        <v>31</v>
      </c>
      <c r="C25" s="5">
        <v>15475</v>
      </c>
      <c r="D25" s="5">
        <v>15336</v>
      </c>
      <c r="E25" s="5">
        <v>30811</v>
      </c>
      <c r="F25" s="5">
        <v>14451</v>
      </c>
      <c r="G25" s="5">
        <v>16898</v>
      </c>
      <c r="H25" s="5">
        <v>31349</v>
      </c>
      <c r="I25" s="5">
        <v>10148</v>
      </c>
      <c r="J25" s="5">
        <v>9623</v>
      </c>
      <c r="K25" s="5">
        <v>19771</v>
      </c>
      <c r="L25" s="5">
        <v>8208</v>
      </c>
      <c r="M25" s="5">
        <v>6265</v>
      </c>
      <c r="N25" s="5">
        <v>14473</v>
      </c>
      <c r="O25" s="5">
        <v>48282</v>
      </c>
      <c r="P25" s="5">
        <v>48122</v>
      </c>
      <c r="Q25" s="5">
        <v>96404</v>
      </c>
    </row>
    <row r="26" spans="1:17" ht="14.4">
      <c r="A26" s="20"/>
      <c r="B26" s="8" t="s">
        <v>7</v>
      </c>
      <c r="C26" s="9">
        <f>+C23+C24+C25</f>
        <v>63773</v>
      </c>
      <c r="D26" s="9">
        <f t="shared" ref="D26:N26" si="4">+D23+D24+D25</f>
        <v>64309</v>
      </c>
      <c r="E26" s="9">
        <f t="shared" si="4"/>
        <v>128082</v>
      </c>
      <c r="F26" s="9">
        <f t="shared" si="4"/>
        <v>46470</v>
      </c>
      <c r="G26" s="9">
        <f t="shared" si="4"/>
        <v>52024</v>
      </c>
      <c r="H26" s="9">
        <f t="shared" si="4"/>
        <v>98494</v>
      </c>
      <c r="I26" s="9">
        <f t="shared" si="4"/>
        <v>45388</v>
      </c>
      <c r="J26" s="9">
        <f t="shared" si="4"/>
        <v>43058</v>
      </c>
      <c r="K26" s="9">
        <f t="shared" si="4"/>
        <v>88446</v>
      </c>
      <c r="L26" s="9">
        <f t="shared" si="4"/>
        <v>33868</v>
      </c>
      <c r="M26" s="9">
        <f t="shared" si="4"/>
        <v>29403</v>
      </c>
      <c r="N26" s="9">
        <f t="shared" si="4"/>
        <v>63271</v>
      </c>
      <c r="O26" s="9">
        <f>+O23+O24+O25</f>
        <v>189499</v>
      </c>
      <c r="P26" s="9">
        <f>+P23+P24+P25</f>
        <v>188794</v>
      </c>
      <c r="Q26" s="9">
        <f>+Q23+Q24+Q25</f>
        <v>378293</v>
      </c>
    </row>
    <row r="27" spans="1:17" ht="14.4">
      <c r="A27" s="18" t="s">
        <v>32</v>
      </c>
      <c r="B27" s="4" t="s">
        <v>33</v>
      </c>
      <c r="C27" s="5">
        <v>67488</v>
      </c>
      <c r="D27" s="5">
        <v>70991</v>
      </c>
      <c r="E27" s="5">
        <v>138479</v>
      </c>
      <c r="F27" s="5">
        <v>50388</v>
      </c>
      <c r="G27" s="5">
        <v>47800</v>
      </c>
      <c r="H27" s="5">
        <v>98188</v>
      </c>
      <c r="I27" s="5">
        <v>27856</v>
      </c>
      <c r="J27" s="5">
        <v>26446</v>
      </c>
      <c r="K27" s="5">
        <v>54302</v>
      </c>
      <c r="L27" s="5">
        <v>24530</v>
      </c>
      <c r="M27" s="5">
        <v>23446</v>
      </c>
      <c r="N27" s="5">
        <v>47976</v>
      </c>
      <c r="O27" s="5">
        <v>170262</v>
      </c>
      <c r="P27" s="5">
        <v>168683</v>
      </c>
      <c r="Q27" s="5">
        <v>338945</v>
      </c>
    </row>
    <row r="28" spans="1:17" ht="14.4">
      <c r="A28" s="18"/>
      <c r="B28" s="6" t="s">
        <v>34</v>
      </c>
      <c r="C28" s="7">
        <v>20685</v>
      </c>
      <c r="D28" s="7">
        <v>22778</v>
      </c>
      <c r="E28" s="7">
        <v>43463</v>
      </c>
      <c r="F28" s="7">
        <v>28224</v>
      </c>
      <c r="G28" s="7">
        <v>28630</v>
      </c>
      <c r="H28" s="7">
        <v>56854</v>
      </c>
      <c r="I28" s="7">
        <v>21337</v>
      </c>
      <c r="J28" s="7">
        <v>19763</v>
      </c>
      <c r="K28" s="7">
        <v>41100</v>
      </c>
      <c r="L28" s="7">
        <v>11719</v>
      </c>
      <c r="M28" s="7">
        <v>12493</v>
      </c>
      <c r="N28" s="7">
        <v>24212</v>
      </c>
      <c r="O28" s="7">
        <v>81965</v>
      </c>
      <c r="P28" s="7">
        <v>83664</v>
      </c>
      <c r="Q28" s="7">
        <v>165629</v>
      </c>
    </row>
    <row r="29" spans="1:17" ht="14.4">
      <c r="A29" s="18"/>
      <c r="B29" s="8" t="s">
        <v>7</v>
      </c>
      <c r="C29" s="9">
        <f>+C27+C28</f>
        <v>88173</v>
      </c>
      <c r="D29" s="9">
        <f t="shared" ref="D29:J29" si="5">+D27+D28</f>
        <v>93769</v>
      </c>
      <c r="E29" s="9">
        <f t="shared" si="5"/>
        <v>181942</v>
      </c>
      <c r="F29" s="9">
        <f t="shared" si="5"/>
        <v>78612</v>
      </c>
      <c r="G29" s="9">
        <f t="shared" si="5"/>
        <v>76430</v>
      </c>
      <c r="H29" s="9">
        <f t="shared" si="5"/>
        <v>155042</v>
      </c>
      <c r="I29" s="9">
        <f t="shared" si="5"/>
        <v>49193</v>
      </c>
      <c r="J29" s="9">
        <f t="shared" si="5"/>
        <v>46209</v>
      </c>
      <c r="K29" s="9">
        <f t="shared" ref="K29:Q29" si="6">+K27+K28</f>
        <v>95402</v>
      </c>
      <c r="L29" s="9">
        <f t="shared" si="6"/>
        <v>36249</v>
      </c>
      <c r="M29" s="9">
        <f t="shared" si="6"/>
        <v>35939</v>
      </c>
      <c r="N29" s="9">
        <f t="shared" si="6"/>
        <v>72188</v>
      </c>
      <c r="O29" s="9">
        <f t="shared" si="6"/>
        <v>252227</v>
      </c>
      <c r="P29" s="9">
        <f t="shared" si="6"/>
        <v>252347</v>
      </c>
      <c r="Q29" s="9">
        <f t="shared" si="6"/>
        <v>504574</v>
      </c>
    </row>
    <row r="30" spans="1:17" ht="14.4">
      <c r="A30" s="20" t="s">
        <v>35</v>
      </c>
      <c r="B30" s="4" t="s">
        <v>36</v>
      </c>
      <c r="C30" s="5">
        <v>32326</v>
      </c>
      <c r="D30" s="5">
        <v>34740</v>
      </c>
      <c r="E30" s="5">
        <v>67066</v>
      </c>
      <c r="F30" s="5">
        <v>28976</v>
      </c>
      <c r="G30" s="5">
        <v>29750</v>
      </c>
      <c r="H30" s="5">
        <v>58726</v>
      </c>
      <c r="I30" s="5">
        <v>19191</v>
      </c>
      <c r="J30" s="5">
        <v>18905</v>
      </c>
      <c r="K30" s="5">
        <v>38096</v>
      </c>
      <c r="L30" s="5">
        <v>22778</v>
      </c>
      <c r="M30" s="5">
        <v>22010</v>
      </c>
      <c r="N30" s="5">
        <v>44788</v>
      </c>
      <c r="O30" s="5">
        <v>103271</v>
      </c>
      <c r="P30" s="5">
        <v>105405</v>
      </c>
      <c r="Q30" s="5">
        <v>208676</v>
      </c>
    </row>
    <row r="31" spans="1:17" ht="14.4">
      <c r="A31" s="20"/>
      <c r="B31" s="6" t="s">
        <v>37</v>
      </c>
      <c r="C31" s="7">
        <v>17074</v>
      </c>
      <c r="D31" s="7">
        <v>17863</v>
      </c>
      <c r="E31" s="7">
        <v>34937</v>
      </c>
      <c r="F31" s="7">
        <v>10398</v>
      </c>
      <c r="G31" s="7">
        <v>10286</v>
      </c>
      <c r="H31" s="7">
        <v>20684</v>
      </c>
      <c r="I31" s="7">
        <v>8061</v>
      </c>
      <c r="J31" s="7">
        <v>7922</v>
      </c>
      <c r="K31" s="7">
        <v>15983</v>
      </c>
      <c r="L31" s="7">
        <v>10631</v>
      </c>
      <c r="M31" s="7">
        <v>10418</v>
      </c>
      <c r="N31" s="7">
        <v>21049</v>
      </c>
      <c r="O31" s="7">
        <v>46164</v>
      </c>
      <c r="P31" s="7">
        <v>46489</v>
      </c>
      <c r="Q31" s="7">
        <v>92653</v>
      </c>
    </row>
    <row r="32" spans="1:17" ht="14.4">
      <c r="A32" s="20"/>
      <c r="B32" s="8" t="s">
        <v>7</v>
      </c>
      <c r="C32" s="9">
        <f>+C30+C31</f>
        <v>49400</v>
      </c>
      <c r="D32" s="9">
        <f t="shared" ref="D32:L32" si="7">+D30+D31</f>
        <v>52603</v>
      </c>
      <c r="E32" s="9">
        <f t="shared" si="7"/>
        <v>102003</v>
      </c>
      <c r="F32" s="9">
        <f t="shared" si="7"/>
        <v>39374</v>
      </c>
      <c r="G32" s="9">
        <f t="shared" si="7"/>
        <v>40036</v>
      </c>
      <c r="H32" s="9">
        <f t="shared" si="7"/>
        <v>79410</v>
      </c>
      <c r="I32" s="9">
        <f t="shared" si="7"/>
        <v>27252</v>
      </c>
      <c r="J32" s="9">
        <f t="shared" si="7"/>
        <v>26827</v>
      </c>
      <c r="K32" s="9">
        <f t="shared" si="7"/>
        <v>54079</v>
      </c>
      <c r="L32" s="9">
        <f t="shared" si="7"/>
        <v>33409</v>
      </c>
      <c r="M32" s="9">
        <f>+M30+M31</f>
        <v>32428</v>
      </c>
      <c r="N32" s="9">
        <f>+N30+N31</f>
        <v>65837</v>
      </c>
      <c r="O32" s="9">
        <f>+O30+O31</f>
        <v>149435</v>
      </c>
      <c r="P32" s="9">
        <f>+P30+P31</f>
        <v>151894</v>
      </c>
      <c r="Q32" s="9">
        <f>+Q30+Q31</f>
        <v>301329</v>
      </c>
    </row>
    <row r="33" spans="1:17" ht="14.4">
      <c r="A33" s="18" t="s">
        <v>38</v>
      </c>
      <c r="B33" s="4" t="s">
        <v>39</v>
      </c>
      <c r="C33" s="5">
        <v>25871</v>
      </c>
      <c r="D33" s="5">
        <v>29491</v>
      </c>
      <c r="E33" s="5">
        <v>55362</v>
      </c>
      <c r="F33" s="5">
        <v>30437</v>
      </c>
      <c r="G33" s="5">
        <v>31153</v>
      </c>
      <c r="H33" s="5">
        <v>61590</v>
      </c>
      <c r="I33" s="5">
        <v>16954</v>
      </c>
      <c r="J33" s="5">
        <v>16858</v>
      </c>
      <c r="K33" s="5">
        <v>33812</v>
      </c>
      <c r="L33" s="5">
        <v>14571</v>
      </c>
      <c r="M33" s="5">
        <v>13436</v>
      </c>
      <c r="N33" s="5">
        <v>28007</v>
      </c>
      <c r="O33" s="5">
        <v>87833</v>
      </c>
      <c r="P33" s="5">
        <v>90938</v>
      </c>
      <c r="Q33" s="5">
        <v>178771</v>
      </c>
    </row>
    <row r="34" spans="1:17" ht="14.4">
      <c r="A34" s="18"/>
      <c r="B34" s="6" t="s">
        <v>40</v>
      </c>
      <c r="C34" s="7">
        <v>19670</v>
      </c>
      <c r="D34" s="7">
        <v>21335</v>
      </c>
      <c r="E34" s="7">
        <v>41005</v>
      </c>
      <c r="F34" s="7">
        <v>11778</v>
      </c>
      <c r="G34" s="7">
        <v>12175</v>
      </c>
      <c r="H34" s="7">
        <v>23953</v>
      </c>
      <c r="I34" s="7">
        <v>11317</v>
      </c>
      <c r="J34" s="7">
        <v>11199</v>
      </c>
      <c r="K34" s="7">
        <v>22516</v>
      </c>
      <c r="L34" s="7">
        <v>11778</v>
      </c>
      <c r="M34" s="7">
        <v>11613</v>
      </c>
      <c r="N34" s="7">
        <v>23391</v>
      </c>
      <c r="O34" s="7">
        <v>54543</v>
      </c>
      <c r="P34" s="7">
        <v>56322</v>
      </c>
      <c r="Q34" s="7">
        <v>110865</v>
      </c>
    </row>
    <row r="35" spans="1:17" ht="14.4">
      <c r="A35" s="18"/>
      <c r="B35" s="8" t="s">
        <v>7</v>
      </c>
      <c r="C35" s="9">
        <f>+C33+C34</f>
        <v>45541</v>
      </c>
      <c r="D35" s="9">
        <f t="shared" ref="D35:Q35" si="8">+D33+D34</f>
        <v>50826</v>
      </c>
      <c r="E35" s="9">
        <f t="shared" si="8"/>
        <v>96367</v>
      </c>
      <c r="F35" s="9">
        <f t="shared" si="8"/>
        <v>42215</v>
      </c>
      <c r="G35" s="9">
        <f t="shared" si="8"/>
        <v>43328</v>
      </c>
      <c r="H35" s="9">
        <f t="shared" si="8"/>
        <v>85543</v>
      </c>
      <c r="I35" s="9">
        <f t="shared" si="8"/>
        <v>28271</v>
      </c>
      <c r="J35" s="9">
        <f t="shared" si="8"/>
        <v>28057</v>
      </c>
      <c r="K35" s="9">
        <f t="shared" si="8"/>
        <v>56328</v>
      </c>
      <c r="L35" s="9">
        <f t="shared" si="8"/>
        <v>26349</v>
      </c>
      <c r="M35" s="9">
        <f t="shared" si="8"/>
        <v>25049</v>
      </c>
      <c r="N35" s="9">
        <f t="shared" si="8"/>
        <v>51398</v>
      </c>
      <c r="O35" s="9">
        <f t="shared" si="8"/>
        <v>142376</v>
      </c>
      <c r="P35" s="9">
        <f t="shared" si="8"/>
        <v>147260</v>
      </c>
      <c r="Q35" s="9">
        <f t="shared" si="8"/>
        <v>289636</v>
      </c>
    </row>
    <row r="36" spans="1:17" ht="14.4">
      <c r="A36" s="16" t="s">
        <v>41</v>
      </c>
      <c r="B36" s="4" t="s">
        <v>42</v>
      </c>
      <c r="C36" s="5">
        <v>38054</v>
      </c>
      <c r="D36" s="5">
        <v>41373</v>
      </c>
      <c r="E36" s="5">
        <v>79427</v>
      </c>
      <c r="F36" s="5">
        <v>27880</v>
      </c>
      <c r="G36" s="5">
        <v>28200</v>
      </c>
      <c r="H36" s="5">
        <v>56080</v>
      </c>
      <c r="I36" s="5">
        <v>27627</v>
      </c>
      <c r="J36" s="5">
        <v>26770</v>
      </c>
      <c r="K36" s="5">
        <v>54397</v>
      </c>
      <c r="L36" s="5">
        <v>17682</v>
      </c>
      <c r="M36" s="5">
        <v>16843</v>
      </c>
      <c r="N36" s="5">
        <v>34525</v>
      </c>
      <c r="O36" s="5">
        <v>111243</v>
      </c>
      <c r="P36" s="5">
        <v>113186</v>
      </c>
      <c r="Q36" s="5">
        <v>224429</v>
      </c>
    </row>
    <row r="37" spans="1:17" ht="14.4">
      <c r="A37" s="17"/>
      <c r="B37" s="6" t="s">
        <v>43</v>
      </c>
      <c r="C37" s="7">
        <v>32459</v>
      </c>
      <c r="D37" s="7">
        <v>34479</v>
      </c>
      <c r="E37" s="7">
        <v>66938</v>
      </c>
      <c r="F37" s="7">
        <v>18599</v>
      </c>
      <c r="G37" s="7">
        <v>18726</v>
      </c>
      <c r="H37" s="7">
        <v>37325</v>
      </c>
      <c r="I37" s="7">
        <v>17305</v>
      </c>
      <c r="J37" s="7">
        <v>16848</v>
      </c>
      <c r="K37" s="7">
        <v>34153</v>
      </c>
      <c r="L37" s="7">
        <v>12930</v>
      </c>
      <c r="M37" s="7">
        <v>12340</v>
      </c>
      <c r="N37" s="7">
        <v>25270</v>
      </c>
      <c r="O37" s="7">
        <v>81293</v>
      </c>
      <c r="P37" s="7">
        <v>82393</v>
      </c>
      <c r="Q37" s="7">
        <v>163686</v>
      </c>
    </row>
    <row r="38" spans="1:17" ht="14.4">
      <c r="A38" s="17"/>
      <c r="B38" s="8" t="s">
        <v>7</v>
      </c>
      <c r="C38" s="9">
        <f>+C36+C37</f>
        <v>70513</v>
      </c>
      <c r="D38" s="9">
        <f t="shared" ref="D38:N38" si="9">+D36+D37</f>
        <v>75852</v>
      </c>
      <c r="E38" s="9">
        <f t="shared" si="9"/>
        <v>146365</v>
      </c>
      <c r="F38" s="9">
        <f t="shared" si="9"/>
        <v>46479</v>
      </c>
      <c r="G38" s="9">
        <f t="shared" si="9"/>
        <v>46926</v>
      </c>
      <c r="H38" s="9">
        <f t="shared" si="9"/>
        <v>93405</v>
      </c>
      <c r="I38" s="9">
        <f t="shared" si="9"/>
        <v>44932</v>
      </c>
      <c r="J38" s="9">
        <f t="shared" si="9"/>
        <v>43618</v>
      </c>
      <c r="K38" s="9">
        <f t="shared" si="9"/>
        <v>88550</v>
      </c>
      <c r="L38" s="9">
        <f t="shared" si="9"/>
        <v>30612</v>
      </c>
      <c r="M38" s="9">
        <f t="shared" si="9"/>
        <v>29183</v>
      </c>
      <c r="N38" s="9">
        <f t="shared" si="9"/>
        <v>59795</v>
      </c>
      <c r="O38" s="9">
        <f>+O36+O37</f>
        <v>192536</v>
      </c>
      <c r="P38" s="9">
        <f>+P36+P37</f>
        <v>195579</v>
      </c>
      <c r="Q38" s="9">
        <f>+Q36+Q37</f>
        <v>388115</v>
      </c>
    </row>
    <row r="39" spans="1:17" ht="25.95" customHeight="1">
      <c r="A39" s="14" t="s">
        <v>44</v>
      </c>
      <c r="B39" s="14"/>
      <c r="C39" s="10">
        <f>+C8+C12+C16+C22+C26+C29+C32+C35+C38</f>
        <v>772989</v>
      </c>
      <c r="D39" s="10">
        <f t="shared" ref="D39:O39" si="10">+D8+D12+D16+D22+D26+D29+D32+D35+D38</f>
        <v>810006</v>
      </c>
      <c r="E39" s="10">
        <f t="shared" si="10"/>
        <v>1582995</v>
      </c>
      <c r="F39" s="10">
        <f t="shared" si="10"/>
        <v>526174</v>
      </c>
      <c r="G39" s="10">
        <f t="shared" si="10"/>
        <v>547152</v>
      </c>
      <c r="H39" s="10">
        <f t="shared" si="10"/>
        <v>1073326</v>
      </c>
      <c r="I39" s="10">
        <f t="shared" si="10"/>
        <v>379179</v>
      </c>
      <c r="J39" s="10">
        <f t="shared" si="10"/>
        <v>359934</v>
      </c>
      <c r="K39" s="10">
        <f t="shared" si="10"/>
        <v>739113</v>
      </c>
      <c r="L39" s="10">
        <f t="shared" si="10"/>
        <v>335983</v>
      </c>
      <c r="M39" s="10">
        <f t="shared" si="10"/>
        <v>317520</v>
      </c>
      <c r="N39" s="10">
        <f t="shared" si="10"/>
        <v>653503</v>
      </c>
      <c r="O39" s="10">
        <f t="shared" si="10"/>
        <v>2014325</v>
      </c>
      <c r="P39" s="10">
        <f>+P8+P12+P16+P22+P26+P29+P32+P35+P38</f>
        <v>2034612</v>
      </c>
      <c r="Q39" s="10">
        <f>+Q8+Q12+Q16+Q22+Q26+Q29+Q32+Q35+Q38</f>
        <v>4048937</v>
      </c>
    </row>
    <row r="41" spans="1:17">
      <c r="A41" s="11" t="s">
        <v>45</v>
      </c>
    </row>
  </sheetData>
  <mergeCells count="18">
    <mergeCell ref="L2:N3"/>
    <mergeCell ref="O2:Q3"/>
    <mergeCell ref="A1:Q1"/>
    <mergeCell ref="A39:B39"/>
    <mergeCell ref="A2:A4"/>
    <mergeCell ref="A5:A8"/>
    <mergeCell ref="A9:A12"/>
    <mergeCell ref="A13:A16"/>
    <mergeCell ref="A17:A22"/>
    <mergeCell ref="A23:A26"/>
    <mergeCell ref="A27:A29"/>
    <mergeCell ref="A30:A32"/>
    <mergeCell ref="A33:A35"/>
    <mergeCell ref="A36:A38"/>
    <mergeCell ref="B2:B4"/>
    <mergeCell ref="C2:E3"/>
    <mergeCell ref="F2:H3"/>
    <mergeCell ref="I2:K3"/>
  </mergeCells>
  <pageMargins left="0.7" right="0.7" top="0.75" bottom="0.75" header="0.3" footer="0.3"/>
  <pageSetup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 by Func_Grade (2)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Dinusha Gunarathne</cp:lastModifiedBy>
  <cp:lastPrinted>2018-03-22T18:00:00Z</cp:lastPrinted>
  <dcterms:created xsi:type="dcterms:W3CDTF">2012-08-11T05:53:00Z</dcterms:created>
  <dcterms:modified xsi:type="dcterms:W3CDTF">2024-04-28T10:18:44Z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96D0A3D2C7014149967B396F7D129FD4_13</vt:lpwstr>
  </property>
  <property fmtid="{D5CDD505-2E9C-101B-9397-08002B2CF9AE}" pid="3" name="KSOProductBuildVer">
    <vt:lpwstr>1033-12.2.0.13431</vt:lpwstr>
  </property>
</Properties>
</file>