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4 Students in Government Schools\04 Excel\"/>
    </mc:Choice>
  </mc:AlternateContent>
  <xr:revisionPtr revIDLastSave="0" documentId="8_{5C2423EF-5976-4528-B4DC-CB3D3CA048DF}" xr6:coauthVersionLast="47" xr6:coauthVersionMax="47" xr10:uidLastSave="{00000000-0000-0000-0000-000000000000}"/>
  <bookViews>
    <workbookView xWindow="-108" yWindow="-108" windowWidth="23256" windowHeight="12456" tabRatio="557" xr2:uid="{00000000-000D-0000-FFFF-FFFF00000000}"/>
  </bookViews>
  <sheets>
    <sheet name="Primary" sheetId="23" r:id="rId1"/>
    <sheet name="Sheet1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24" l="1"/>
  <c r="AC5" i="24"/>
  <c r="AC6" i="24"/>
  <c r="AC7" i="24"/>
  <c r="AC8" i="24"/>
  <c r="AC9" i="24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" i="24"/>
  <c r="AB3" i="24"/>
  <c r="AB5" i="24"/>
  <c r="AB13" i="24"/>
  <c r="AB21" i="24"/>
  <c r="AB29" i="24"/>
  <c r="AB37" i="24"/>
  <c r="AA8" i="24"/>
  <c r="AA10" i="24"/>
  <c r="AA16" i="24"/>
  <c r="AA18" i="24"/>
  <c r="AA24" i="24"/>
  <c r="AA26" i="24"/>
  <c r="AA34" i="24"/>
  <c r="Y3" i="24"/>
  <c r="AA3" i="24" s="1"/>
  <c r="Z4" i="24"/>
  <c r="Z5" i="24"/>
  <c r="Z6" i="24"/>
  <c r="Z7" i="24"/>
  <c r="Z8" i="24"/>
  <c r="Z9" i="24"/>
  <c r="Z10" i="24"/>
  <c r="Z11" i="24"/>
  <c r="Z12" i="24"/>
  <c r="Z13" i="24"/>
  <c r="Z14" i="24"/>
  <c r="Z15" i="24"/>
  <c r="Z16" i="24"/>
  <c r="Z17" i="24"/>
  <c r="Z18" i="24"/>
  <c r="Z19" i="24"/>
  <c r="Z20" i="24"/>
  <c r="Z21" i="24"/>
  <c r="Z22" i="24"/>
  <c r="Z23" i="24"/>
  <c r="Z24" i="24"/>
  <c r="Z25" i="24"/>
  <c r="Z26" i="24"/>
  <c r="Z27" i="24"/>
  <c r="Z28" i="24"/>
  <c r="Z29" i="24"/>
  <c r="Z30" i="24"/>
  <c r="Z31" i="24"/>
  <c r="Z32" i="24"/>
  <c r="AA32" i="24" s="1"/>
  <c r="Z33" i="24"/>
  <c r="Z34" i="24"/>
  <c r="Z35" i="24"/>
  <c r="Z36" i="24"/>
  <c r="Z37" i="24"/>
  <c r="Z3" i="24"/>
  <c r="Y4" i="24"/>
  <c r="AA4" i="24" s="1"/>
  <c r="Y5" i="24"/>
  <c r="AA5" i="24" s="1"/>
  <c r="Y6" i="24"/>
  <c r="AA6" i="24" s="1"/>
  <c r="Y7" i="24"/>
  <c r="AA7" i="24" s="1"/>
  <c r="Y8" i="24"/>
  <c r="Y9" i="24"/>
  <c r="AA9" i="24" s="1"/>
  <c r="Y10" i="24"/>
  <c r="Y11" i="24"/>
  <c r="AA11" i="24" s="1"/>
  <c r="Y12" i="24"/>
  <c r="AA12" i="24" s="1"/>
  <c r="Y13" i="24"/>
  <c r="AA13" i="24" s="1"/>
  <c r="Y14" i="24"/>
  <c r="AA14" i="24" s="1"/>
  <c r="Y15" i="24"/>
  <c r="AA15" i="24" s="1"/>
  <c r="Y16" i="24"/>
  <c r="Y17" i="24"/>
  <c r="AA17" i="24" s="1"/>
  <c r="Y18" i="24"/>
  <c r="Y19" i="24"/>
  <c r="AA19" i="24" s="1"/>
  <c r="Y20" i="24"/>
  <c r="AA20" i="24" s="1"/>
  <c r="Y21" i="24"/>
  <c r="AA21" i="24" s="1"/>
  <c r="Y22" i="24"/>
  <c r="AA22" i="24" s="1"/>
  <c r="Y23" i="24"/>
  <c r="AA23" i="24" s="1"/>
  <c r="Y24" i="24"/>
  <c r="Y25" i="24"/>
  <c r="AA25" i="24" s="1"/>
  <c r="Y26" i="24"/>
  <c r="Y27" i="24"/>
  <c r="AA27" i="24" s="1"/>
  <c r="Y28" i="24"/>
  <c r="AA28" i="24" s="1"/>
  <c r="Y29" i="24"/>
  <c r="AA29" i="24" s="1"/>
  <c r="Y30" i="24"/>
  <c r="AA30" i="24" s="1"/>
  <c r="Y31" i="24"/>
  <c r="AA31" i="24" s="1"/>
  <c r="Y32" i="24"/>
  <c r="Y33" i="24"/>
  <c r="AA33" i="24" s="1"/>
  <c r="Y34" i="24"/>
  <c r="Y35" i="24"/>
  <c r="AA35" i="24" s="1"/>
  <c r="Y36" i="24"/>
  <c r="AA36" i="24" s="1"/>
  <c r="Y37" i="24"/>
  <c r="AA37" i="24" s="1"/>
  <c r="X4" i="24"/>
  <c r="X5" i="24"/>
  <c r="X6" i="24"/>
  <c r="X7" i="24"/>
  <c r="X8" i="24"/>
  <c r="X9" i="24"/>
  <c r="X10" i="24"/>
  <c r="X11" i="24"/>
  <c r="X12" i="24"/>
  <c r="X13" i="24"/>
  <c r="X14" i="24"/>
  <c r="X15" i="24"/>
  <c r="X16" i="24"/>
  <c r="X17" i="24"/>
  <c r="X18" i="24"/>
  <c r="X19" i="24"/>
  <c r="X20" i="24"/>
  <c r="X21" i="24"/>
  <c r="X22" i="24"/>
  <c r="X23" i="24"/>
  <c r="X24" i="24"/>
  <c r="X25" i="24"/>
  <c r="X26" i="24"/>
  <c r="X27" i="24"/>
  <c r="X28" i="24"/>
  <c r="X29" i="24"/>
  <c r="X30" i="24"/>
  <c r="X31" i="24"/>
  <c r="X32" i="24"/>
  <c r="X33" i="24"/>
  <c r="X34" i="24"/>
  <c r="X35" i="24"/>
  <c r="X36" i="24"/>
  <c r="X37" i="24"/>
  <c r="X3" i="24"/>
  <c r="U4" i="24"/>
  <c r="U5" i="24"/>
  <c r="U6" i="24"/>
  <c r="U7" i="24"/>
  <c r="U8" i="24"/>
  <c r="U9" i="24"/>
  <c r="U10" i="24"/>
  <c r="U11" i="24"/>
  <c r="U12" i="24"/>
  <c r="U13" i="24"/>
  <c r="U14" i="24"/>
  <c r="U15" i="24"/>
  <c r="U16" i="24"/>
  <c r="U17" i="24"/>
  <c r="U18" i="24"/>
  <c r="U19" i="24"/>
  <c r="U20" i="24"/>
  <c r="U21" i="24"/>
  <c r="U22" i="24"/>
  <c r="U23" i="24"/>
  <c r="U24" i="24"/>
  <c r="U25" i="24"/>
  <c r="U26" i="24"/>
  <c r="U27" i="24"/>
  <c r="U28" i="24"/>
  <c r="U29" i="24"/>
  <c r="U30" i="24"/>
  <c r="U31" i="24"/>
  <c r="U32" i="24"/>
  <c r="U33" i="24"/>
  <c r="U34" i="24"/>
  <c r="U35" i="24"/>
  <c r="U36" i="24"/>
  <c r="U37" i="24"/>
  <c r="U3" i="24"/>
  <c r="R4" i="24"/>
  <c r="R5" i="24"/>
  <c r="R6" i="24"/>
  <c r="R7" i="24"/>
  <c r="R8" i="24"/>
  <c r="R9" i="24"/>
  <c r="R10" i="24"/>
  <c r="R11" i="24"/>
  <c r="R12" i="24"/>
  <c r="R13" i="24"/>
  <c r="R14" i="24"/>
  <c r="R15" i="24"/>
  <c r="R16" i="24"/>
  <c r="R17" i="24"/>
  <c r="R18" i="24"/>
  <c r="R19" i="24"/>
  <c r="R20" i="24"/>
  <c r="R21" i="24"/>
  <c r="R22" i="24"/>
  <c r="R23" i="24"/>
  <c r="R24" i="24"/>
  <c r="R25" i="24"/>
  <c r="R26" i="24"/>
  <c r="R27" i="24"/>
  <c r="R28" i="24"/>
  <c r="R29" i="24"/>
  <c r="R30" i="24"/>
  <c r="R31" i="24"/>
  <c r="R32" i="24"/>
  <c r="R33" i="24"/>
  <c r="R34" i="24"/>
  <c r="R35" i="24"/>
  <c r="R36" i="24"/>
  <c r="R37" i="24"/>
  <c r="R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M4" i="24"/>
  <c r="AB4" i="24" s="1"/>
  <c r="M5" i="24"/>
  <c r="M6" i="24"/>
  <c r="AB6" i="24" s="1"/>
  <c r="M7" i="24"/>
  <c r="AB7" i="24" s="1"/>
  <c r="M8" i="24"/>
  <c r="AB8" i="24" s="1"/>
  <c r="AD8" i="24" s="1"/>
  <c r="M9" i="24"/>
  <c r="AB9" i="24" s="1"/>
  <c r="M10" i="24"/>
  <c r="AB10" i="24" s="1"/>
  <c r="M11" i="24"/>
  <c r="AB11" i="24" s="1"/>
  <c r="M12" i="24"/>
  <c r="AB12" i="24" s="1"/>
  <c r="M13" i="24"/>
  <c r="M14" i="24"/>
  <c r="AB14" i="24" s="1"/>
  <c r="M15" i="24"/>
  <c r="AB15" i="24" s="1"/>
  <c r="M16" i="24"/>
  <c r="AB16" i="24" s="1"/>
  <c r="AD16" i="24" s="1"/>
  <c r="M17" i="24"/>
  <c r="AB17" i="24" s="1"/>
  <c r="M18" i="24"/>
  <c r="AB18" i="24" s="1"/>
  <c r="M19" i="24"/>
  <c r="AB19" i="24" s="1"/>
  <c r="M20" i="24"/>
  <c r="AB20" i="24" s="1"/>
  <c r="M21" i="24"/>
  <c r="M22" i="24"/>
  <c r="AB22" i="24" s="1"/>
  <c r="M23" i="24"/>
  <c r="AB23" i="24" s="1"/>
  <c r="M24" i="24"/>
  <c r="AB24" i="24" s="1"/>
  <c r="AD24" i="24" s="1"/>
  <c r="M25" i="24"/>
  <c r="AB25" i="24" s="1"/>
  <c r="M26" i="24"/>
  <c r="AB26" i="24" s="1"/>
  <c r="M27" i="24"/>
  <c r="AB27" i="24" s="1"/>
  <c r="M28" i="24"/>
  <c r="AB28" i="24" s="1"/>
  <c r="M29" i="24"/>
  <c r="M30" i="24"/>
  <c r="AB30" i="24" s="1"/>
  <c r="M31" i="24"/>
  <c r="AB31" i="24" s="1"/>
  <c r="M32" i="24"/>
  <c r="AB32" i="24" s="1"/>
  <c r="M33" i="24"/>
  <c r="AB33" i="24" s="1"/>
  <c r="M34" i="24"/>
  <c r="AB34" i="24" s="1"/>
  <c r="M35" i="24"/>
  <c r="AB35" i="24" s="1"/>
  <c r="M36" i="24"/>
  <c r="AB36" i="24" s="1"/>
  <c r="M37" i="24"/>
  <c r="O3" i="24"/>
  <c r="N3" i="24"/>
  <c r="M3" i="24"/>
  <c r="W38" i="23"/>
  <c r="V38" i="23"/>
  <c r="U38" i="23"/>
  <c r="T38" i="23"/>
  <c r="S38" i="23"/>
  <c r="R38" i="23"/>
  <c r="Q38" i="23"/>
  <c r="P38" i="23"/>
  <c r="O38" i="23"/>
  <c r="W35" i="23"/>
  <c r="V35" i="23"/>
  <c r="U35" i="23"/>
  <c r="T35" i="23"/>
  <c r="S35" i="23"/>
  <c r="R35" i="23"/>
  <c r="Q35" i="23"/>
  <c r="P35" i="23"/>
  <c r="O35" i="23"/>
  <c r="P32" i="23"/>
  <c r="Q32" i="23"/>
  <c r="R32" i="23"/>
  <c r="S32" i="23"/>
  <c r="T32" i="23"/>
  <c r="U32" i="23"/>
  <c r="V32" i="23"/>
  <c r="W32" i="23"/>
  <c r="O32" i="23"/>
  <c r="P29" i="23"/>
  <c r="Q29" i="23"/>
  <c r="R29" i="23"/>
  <c r="S29" i="23"/>
  <c r="T29" i="23"/>
  <c r="U29" i="23"/>
  <c r="V29" i="23"/>
  <c r="W29" i="23"/>
  <c r="O29" i="23"/>
  <c r="P26" i="23"/>
  <c r="Q26" i="23"/>
  <c r="R26" i="23"/>
  <c r="S26" i="23"/>
  <c r="T26" i="23"/>
  <c r="U26" i="23"/>
  <c r="V26" i="23"/>
  <c r="W26" i="23"/>
  <c r="O26" i="23"/>
  <c r="P22" i="23"/>
  <c r="Q22" i="23"/>
  <c r="R22" i="23"/>
  <c r="S22" i="23"/>
  <c r="T22" i="23"/>
  <c r="U22" i="23"/>
  <c r="V22" i="23"/>
  <c r="W22" i="23"/>
  <c r="O22" i="23"/>
  <c r="P16" i="23"/>
  <c r="Q16" i="23"/>
  <c r="R16" i="23"/>
  <c r="S16" i="23"/>
  <c r="T16" i="23"/>
  <c r="U16" i="23"/>
  <c r="V16" i="23"/>
  <c r="W16" i="23"/>
  <c r="O16" i="23"/>
  <c r="P12" i="23"/>
  <c r="Q12" i="23"/>
  <c r="R12" i="23"/>
  <c r="S12" i="23"/>
  <c r="T12" i="23"/>
  <c r="O12" i="23"/>
  <c r="U8" i="23"/>
  <c r="V8" i="23"/>
  <c r="W8" i="23"/>
  <c r="P8" i="23"/>
  <c r="Q8" i="23"/>
  <c r="R8" i="23"/>
  <c r="S8" i="23"/>
  <c r="T8" i="23"/>
  <c r="O8" i="23"/>
  <c r="D38" i="23"/>
  <c r="E38" i="23"/>
  <c r="F38" i="23"/>
  <c r="G38" i="23"/>
  <c r="H38" i="23"/>
  <c r="I38" i="23"/>
  <c r="J38" i="23"/>
  <c r="K38" i="23"/>
  <c r="D35" i="23"/>
  <c r="E35" i="23"/>
  <c r="F35" i="23"/>
  <c r="G35" i="23"/>
  <c r="H35" i="23"/>
  <c r="I35" i="23"/>
  <c r="J35" i="23"/>
  <c r="K35" i="23"/>
  <c r="D32" i="23"/>
  <c r="E32" i="23"/>
  <c r="F32" i="23"/>
  <c r="G32" i="23"/>
  <c r="H32" i="23"/>
  <c r="I32" i="23"/>
  <c r="J32" i="23"/>
  <c r="K32" i="23"/>
  <c r="D29" i="23"/>
  <c r="E29" i="23"/>
  <c r="F29" i="23"/>
  <c r="G29" i="23"/>
  <c r="H29" i="23"/>
  <c r="I29" i="23"/>
  <c r="J29" i="23"/>
  <c r="K29" i="23"/>
  <c r="D26" i="23"/>
  <c r="E26" i="23"/>
  <c r="F26" i="23"/>
  <c r="G26" i="23"/>
  <c r="H26" i="23"/>
  <c r="I26" i="23"/>
  <c r="J26" i="23"/>
  <c r="K26" i="23"/>
  <c r="D22" i="23"/>
  <c r="E22" i="23"/>
  <c r="F22" i="23"/>
  <c r="G22" i="23"/>
  <c r="H22" i="23"/>
  <c r="I22" i="23"/>
  <c r="J22" i="23"/>
  <c r="K22" i="23"/>
  <c r="D16" i="23"/>
  <c r="E16" i="23"/>
  <c r="F16" i="23"/>
  <c r="G16" i="23"/>
  <c r="H16" i="23"/>
  <c r="I16" i="23"/>
  <c r="J16" i="23"/>
  <c r="K16" i="23"/>
  <c r="D12" i="23"/>
  <c r="E12" i="23"/>
  <c r="F12" i="23"/>
  <c r="G12" i="23"/>
  <c r="H12" i="23"/>
  <c r="I12" i="23"/>
  <c r="J12" i="23"/>
  <c r="K12" i="23"/>
  <c r="D8" i="23"/>
  <c r="E8" i="23"/>
  <c r="F8" i="23"/>
  <c r="F39" i="23" s="1"/>
  <c r="G8" i="23"/>
  <c r="H8" i="23"/>
  <c r="I8" i="23"/>
  <c r="J8" i="23"/>
  <c r="J39" i="23" s="1"/>
  <c r="K8" i="23"/>
  <c r="C38" i="23"/>
  <c r="C35" i="23"/>
  <c r="C32" i="23"/>
  <c r="C29" i="23"/>
  <c r="C26" i="23"/>
  <c r="C22" i="23"/>
  <c r="C16" i="23"/>
  <c r="C12" i="23"/>
  <c r="C8" i="23"/>
  <c r="AD3" i="24" l="1"/>
  <c r="AD30" i="24"/>
  <c r="AD36" i="24"/>
  <c r="AD12" i="24"/>
  <c r="AD35" i="24"/>
  <c r="AD27" i="24"/>
  <c r="AD19" i="24"/>
  <c r="AD11" i="24"/>
  <c r="AD31" i="24"/>
  <c r="AD23" i="24"/>
  <c r="AD15" i="24"/>
  <c r="AD13" i="24"/>
  <c r="AD28" i="24"/>
  <c r="AD4" i="24"/>
  <c r="AD34" i="24"/>
  <c r="AD26" i="24"/>
  <c r="AD18" i="24"/>
  <c r="AD10" i="24"/>
  <c r="AD14" i="24"/>
  <c r="AD6" i="24"/>
  <c r="AD22" i="24"/>
  <c r="AD20" i="24"/>
  <c r="AD33" i="24"/>
  <c r="AD25" i="24"/>
  <c r="AD17" i="24"/>
  <c r="AD9" i="24"/>
  <c r="AD37" i="24"/>
  <c r="AD29" i="24"/>
  <c r="AD21" i="24"/>
  <c r="AD5" i="24"/>
  <c r="AD32" i="24"/>
  <c r="AD7" i="24"/>
  <c r="V39" i="23"/>
  <c r="U39" i="23"/>
  <c r="O39" i="23"/>
  <c r="Q39" i="23"/>
  <c r="S39" i="23"/>
  <c r="P39" i="23"/>
  <c r="K39" i="23"/>
  <c r="T39" i="23"/>
  <c r="R39" i="23"/>
  <c r="W39" i="23"/>
  <c r="E39" i="23"/>
  <c r="D39" i="23"/>
  <c r="I39" i="23"/>
  <c r="G39" i="23"/>
  <c r="H39" i="23"/>
  <c r="C39" i="23"/>
</calcChain>
</file>

<file path=xl/sharedStrings.xml><?xml version="1.0" encoding="utf-8"?>
<sst xmlns="http://schemas.openxmlformats.org/spreadsheetml/2006/main" count="160" uniqueCount="120">
  <si>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</si>
  <si>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</si>
  <si>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</si>
  <si>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</si>
  <si>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</si>
  <si>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</si>
  <si>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</si>
  <si>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</si>
  <si>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</si>
  <si>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</si>
  <si>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</si>
  <si>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</si>
  <si>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</si>
  <si>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</si>
  <si>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</si>
  <si>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</si>
  <si>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</si>
  <si>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</si>
  <si>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</si>
  <si>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</si>
  <si>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</si>
  <si>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</si>
  <si>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</si>
  <si>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</si>
  <si>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</si>
  <si>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</si>
  <si>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</si>
  <si>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</si>
  <si>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</si>
  <si>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</si>
  <si>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</si>
  <si>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</si>
  <si>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</si>
  <si>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</si>
  <si>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</si>
  <si>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</si>
  <si>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</si>
  <si>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</si>
  <si>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</si>
  <si>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</si>
  <si>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</si>
  <si>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</si>
  <si>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 xml:space="preserve"> Grades 1 - 5 </t>
  </si>
  <si>
    <t>Grade 1-5 (With Special Education)</t>
  </si>
  <si>
    <t xml:space="preserve"> Special Education</t>
  </si>
  <si>
    <t>4.1 - Primary (With Special Education) Students - 2024 (in Government Schools)</t>
  </si>
  <si>
    <t>Data Source: School Census 2024</t>
  </si>
  <si>
    <t>English Medium</t>
  </si>
  <si>
    <t>Sum of Sinhala Medium Grade1-5 Male Students</t>
  </si>
  <si>
    <t>Sum of Sinhala Medium Grade1-5 Female Students</t>
  </si>
  <si>
    <t>Sum of Sinhala Medium Total Students</t>
  </si>
  <si>
    <t>Sum of Tamil Medium Grade1-5 Male Students</t>
  </si>
  <si>
    <t>Sum of Tamil Medium Grade1-5 Female Students</t>
  </si>
  <si>
    <t>Sum of Tamil Medium Total Students</t>
  </si>
  <si>
    <t>Sum of English Medium Grade1-5 Male Students</t>
  </si>
  <si>
    <t>Sum of English Medium Grade1-5 Female Students</t>
  </si>
  <si>
    <t>Sum of English Medium Total Students</t>
  </si>
  <si>
    <t>Sum of spmale_s</t>
  </si>
  <si>
    <t>Sum of spfemale_s</t>
  </si>
  <si>
    <t>Sum of spmale_t</t>
  </si>
  <si>
    <t>Sum of spfemale_t</t>
  </si>
  <si>
    <t>Sum of spmale_e</t>
  </si>
  <si>
    <t>Sum of spfemale_e</t>
  </si>
  <si>
    <t>1.Western</t>
  </si>
  <si>
    <t>11.Colombo</t>
  </si>
  <si>
    <t>12.Gampaha</t>
  </si>
  <si>
    <t>13.Kalutara</t>
  </si>
  <si>
    <t>2.Central</t>
  </si>
  <si>
    <t>21.Kandy</t>
  </si>
  <si>
    <t>22.Matale</t>
  </si>
  <si>
    <t>23.Nuwara Eliya</t>
  </si>
  <si>
    <t>3.Southern</t>
  </si>
  <si>
    <t>31.Galle</t>
  </si>
  <si>
    <t>32.Matara</t>
  </si>
  <si>
    <t>33.Hambantota</t>
  </si>
  <si>
    <t>4.Northern</t>
  </si>
  <si>
    <t>41.Jaffna</t>
  </si>
  <si>
    <t>42.Mannar</t>
  </si>
  <si>
    <t>43.Vavuniya</t>
  </si>
  <si>
    <t>44.Mullaitivu</t>
  </si>
  <si>
    <t>45.Kilinochchi</t>
  </si>
  <si>
    <t>5.Eastern</t>
  </si>
  <si>
    <t>51.Batticaloa</t>
  </si>
  <si>
    <t>52.Ampara</t>
  </si>
  <si>
    <t>53.Trincomalee</t>
  </si>
  <si>
    <t>6.North Western</t>
  </si>
  <si>
    <t>61.Kurunegala</t>
  </si>
  <si>
    <t>62.Puttalam</t>
  </si>
  <si>
    <t>7.North Central</t>
  </si>
  <si>
    <t>71.Anuradhapura</t>
  </si>
  <si>
    <t>72.Polonnaruwa</t>
  </si>
  <si>
    <t>8.Uva</t>
  </si>
  <si>
    <t>81.Badulla</t>
  </si>
  <si>
    <t>82.Moneragala</t>
  </si>
  <si>
    <t>9.Sabaragamuwa</t>
  </si>
  <si>
    <t>91.Ratnapura</t>
  </si>
  <si>
    <t>92.Kegalle</t>
  </si>
  <si>
    <t>Grand Total</t>
  </si>
  <si>
    <t>district</t>
  </si>
  <si>
    <t>1.Western Total</t>
  </si>
  <si>
    <t>2.Central Total</t>
  </si>
  <si>
    <t>3.Southern Total</t>
  </si>
  <si>
    <t>4.Northern Total</t>
  </si>
  <si>
    <t>5.Eastern Total</t>
  </si>
  <si>
    <t>6.North Western Total</t>
  </si>
  <si>
    <t>7.North Central Total</t>
  </si>
  <si>
    <t>8.Uva Total</t>
  </si>
  <si>
    <t>9.Sabaragamuwa Total</t>
  </si>
  <si>
    <t>Male all medium</t>
  </si>
  <si>
    <t>Female all medium</t>
  </si>
  <si>
    <t>Tot all medium</t>
  </si>
  <si>
    <t>Male all</t>
  </si>
  <si>
    <t>Female all</t>
  </si>
  <si>
    <t>Tot</t>
  </si>
  <si>
    <t>SP Sinhala tot</t>
  </si>
  <si>
    <t>SP Tamil tot</t>
  </si>
  <si>
    <t>SP English Tot</t>
  </si>
  <si>
    <t>SP male</t>
  </si>
  <si>
    <t>SP female</t>
  </si>
  <si>
    <t>SP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</si>
</sst>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10" x14ac:knownFonts="1">
    <font>
      <sz val="10"/>
      <name val="Arial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sz val="10"/>
      <name val="Arial"/>
    </font>
    <font>
      <b/>
      <i/>
      <sz val="10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3" fontId="0" fillId="0" borderId="0" xfId="0" applyNumberFormat="1"/>
    <xf numFmtId="3" fontId="4" fillId="5" borderId="1" xfId="0" applyNumberFormat="1" applyFont="1" applyFill="1" applyBorder="1" applyAlignment="1">
      <alignment horizontal="center" vertical="top" wrapText="1"/>
    </xf>
    <xf numFmtId="3" fontId="0" fillId="7" borderId="1" xfId="0" applyNumberFormat="1" applyFill="1" applyBorder="1"/>
    <xf numFmtId="165" fontId="0" fillId="7" borderId="1" xfId="1" applyNumberFormat="1" applyFont="1" applyFill="1" applyBorder="1"/>
    <xf numFmtId="164" fontId="0" fillId="8" borderId="1" xfId="0" applyNumberFormat="1" applyFill="1" applyBorder="1"/>
    <xf numFmtId="165" fontId="0" fillId="8" borderId="1" xfId="1" applyNumberFormat="1" applyFont="1" applyFill="1" applyBorder="1"/>
    <xf numFmtId="3" fontId="2" fillId="9" borderId="1" xfId="0" applyNumberFormat="1" applyFont="1" applyFill="1" applyBorder="1"/>
    <xf numFmtId="165" fontId="2" fillId="9" borderId="1" xfId="1" applyNumberFormat="1" applyFont="1" applyFill="1" applyBorder="1"/>
    <xf numFmtId="165" fontId="6" fillId="11" borderId="1" xfId="1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3" fontId="6" fillId="11" borderId="1" xfId="0" applyNumberFormat="1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F42"/>
  <sheetViews>
    <sheetView tabSelected="1" zoomScale="85" zoomScaleNormal="85" workbookViewId="0">
      <selection activeCell="Z50" sqref="Z50"/>
    </sheetView>
  </sheetViews>
  <sheetFormatPr defaultRowHeight="13.2" x14ac:dyDescent="0.25"/>
  <cols>
    <col min="1" max="1" width="16.6640625" bestFit="1" customWidth="1"/>
    <col min="2" max="4" width="13.109375" bestFit="1" customWidth="1"/>
    <col min="5" max="5" width="15.44140625" bestFit="1" customWidth="1"/>
    <col min="6" max="8" width="13.109375" bestFit="1" customWidth="1"/>
    <col min="9" max="11" width="13.109375" customWidth="1"/>
    <col min="12" max="14" width="15.44140625" customWidth="1"/>
    <col min="15" max="18" width="10.33203125" bestFit="1" customWidth="1"/>
    <col min="19" max="19" width="8.6640625" bestFit="1" customWidth="1"/>
    <col min="20" max="20" width="10.33203125" bestFit="1" customWidth="1"/>
    <col min="21" max="23" width="10.33203125" customWidth="1"/>
    <col min="24" max="26" width="10.33203125" bestFit="1" customWidth="1"/>
    <col min="27" max="28" width="13.109375" bestFit="1" customWidth="1"/>
    <col min="29" max="29" width="15.44140625" bestFit="1" customWidth="1"/>
  </cols>
  <sheetData>
    <row r="1" spans="1:32" ht="31.2" x14ac:dyDescent="0.6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2" ht="22.5" customHeight="1" x14ac:dyDescent="0.25">
      <c r="A2" s="17" t="s">
        <v>38</v>
      </c>
      <c r="B2" s="17" t="s">
        <v>41</v>
      </c>
      <c r="C2" s="20" t="s">
        <v>42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O2" s="19" t="s">
        <v>44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8" t="s">
        <v>43</v>
      </c>
      <c r="AB2" s="18"/>
      <c r="AC2" s="18"/>
    </row>
    <row r="3" spans="1:32" ht="27.6" customHeight="1" x14ac:dyDescent="0.25">
      <c r="A3" s="17"/>
      <c r="B3" s="17"/>
      <c r="C3" s="16" t="s">
        <v>40</v>
      </c>
      <c r="D3" s="16"/>
      <c r="E3" s="16"/>
      <c r="F3" s="16" t="s">
        <v>37</v>
      </c>
      <c r="G3" s="16"/>
      <c r="H3" s="16"/>
      <c r="I3" s="16" t="s">
        <v>47</v>
      </c>
      <c r="J3" s="16"/>
      <c r="K3" s="16"/>
      <c r="L3" s="16" t="s">
        <v>3</v>
      </c>
      <c r="M3" s="16"/>
      <c r="N3" s="16"/>
      <c r="O3" s="16" t="s">
        <v>40</v>
      </c>
      <c r="P3" s="16"/>
      <c r="Q3" s="16"/>
      <c r="R3" s="16" t="s">
        <v>37</v>
      </c>
      <c r="S3" s="16"/>
      <c r="T3" s="16"/>
      <c r="U3" s="16" t="s">
        <v>47</v>
      </c>
      <c r="V3" s="16"/>
      <c r="W3" s="16"/>
      <c r="X3" s="16" t="s">
        <v>3</v>
      </c>
      <c r="Y3" s="16"/>
      <c r="Z3" s="16"/>
      <c r="AA3" s="16" t="s">
        <v>3</v>
      </c>
      <c r="AB3" s="16"/>
      <c r="AC3" s="16"/>
    </row>
    <row r="4" spans="1:32" ht="15.6" x14ac:dyDescent="0.25">
      <c r="A4" s="17"/>
      <c r="B4" s="17"/>
      <c r="C4" s="3" t="s">
        <v>35</v>
      </c>
      <c r="D4" s="3" t="s">
        <v>36</v>
      </c>
      <c r="E4" s="3" t="s">
        <v>3</v>
      </c>
      <c r="F4" s="3" t="s">
        <v>35</v>
      </c>
      <c r="G4" s="3" t="s">
        <v>36</v>
      </c>
      <c r="H4" s="3" t="s">
        <v>3</v>
      </c>
      <c r="I4" s="3" t="s">
        <v>35</v>
      </c>
      <c r="J4" s="3" t="s">
        <v>36</v>
      </c>
      <c r="K4" s="3" t="s">
        <v>3</v>
      </c>
      <c r="L4" s="3" t="s">
        <v>35</v>
      </c>
      <c r="M4" s="3" t="s">
        <v>36</v>
      </c>
      <c r="N4" s="3" t="s">
        <v>3</v>
      </c>
      <c r="O4" s="3" t="s">
        <v>35</v>
      </c>
      <c r="P4" s="3" t="s">
        <v>36</v>
      </c>
      <c r="Q4" s="3" t="s">
        <v>3</v>
      </c>
      <c r="R4" s="3" t="s">
        <v>35</v>
      </c>
      <c r="S4" s="3" t="s">
        <v>36</v>
      </c>
      <c r="T4" s="3" t="s">
        <v>3</v>
      </c>
      <c r="U4" s="3" t="s">
        <v>35</v>
      </c>
      <c r="V4" s="3" t="s">
        <v>36</v>
      </c>
      <c r="W4" s="3" t="s">
        <v>3</v>
      </c>
      <c r="X4" s="3" t="s">
        <v>35</v>
      </c>
      <c r="Y4" s="3" t="s">
        <v>36</v>
      </c>
      <c r="Z4" s="3" t="s">
        <v>3</v>
      </c>
      <c r="AA4" s="3" t="s">
        <v>35</v>
      </c>
      <c r="AB4" s="3" t="s">
        <v>36</v>
      </c>
      <c r="AC4" s="3" t="s">
        <v>3</v>
      </c>
    </row>
    <row r="5" spans="1:32" ht="15" customHeight="1" x14ac:dyDescent="0.25">
      <c r="A5" s="14" t="s">
        <v>26</v>
      </c>
      <c r="B5" s="4" t="s">
        <v>0</v>
      </c>
      <c r="C5" s="5">
        <v>48033</v>
      </c>
      <c r="D5" s="5">
        <v>46315</v>
      </c>
      <c r="E5" s="5">
        <v>94348</v>
      </c>
      <c r="F5" s="5">
        <v>6130</v>
      </c>
      <c r="G5" s="5">
        <v>6450</v>
      </c>
      <c r="H5" s="5">
        <v>12580</v>
      </c>
      <c r="I5" s="5">
        <v>0</v>
      </c>
      <c r="J5" s="5">
        <v>0</v>
      </c>
      <c r="K5" s="5">
        <v>0</v>
      </c>
      <c r="L5" s="5">
        <v>54163</v>
      </c>
      <c r="M5" s="5">
        <v>52765</v>
      </c>
      <c r="N5" s="5">
        <v>106928</v>
      </c>
      <c r="O5" s="5">
        <v>255</v>
      </c>
      <c r="P5" s="5">
        <v>136</v>
      </c>
      <c r="Q5" s="5">
        <v>391</v>
      </c>
      <c r="R5" s="5">
        <v>11</v>
      </c>
      <c r="S5" s="5">
        <v>4</v>
      </c>
      <c r="T5" s="5">
        <v>15</v>
      </c>
      <c r="U5" s="5">
        <v>0</v>
      </c>
      <c r="V5" s="5">
        <v>0</v>
      </c>
      <c r="W5" s="5">
        <v>0</v>
      </c>
      <c r="X5" s="5">
        <v>266</v>
      </c>
      <c r="Y5" s="5">
        <v>140</v>
      </c>
      <c r="Z5" s="5">
        <v>406</v>
      </c>
      <c r="AA5" s="5">
        <v>54429</v>
      </c>
      <c r="AB5" s="5">
        <v>52905</v>
      </c>
      <c r="AC5" s="5">
        <v>107334</v>
      </c>
      <c r="AD5" s="2"/>
      <c r="AE5" s="2"/>
      <c r="AF5" s="2"/>
    </row>
    <row r="6" spans="1:32" ht="15" customHeight="1" x14ac:dyDescent="0.25">
      <c r="A6" s="14"/>
      <c r="B6" s="6" t="s">
        <v>1</v>
      </c>
      <c r="C6" s="7">
        <v>53651</v>
      </c>
      <c r="D6" s="7">
        <v>53781</v>
      </c>
      <c r="E6" s="7">
        <v>107432</v>
      </c>
      <c r="F6" s="7">
        <v>3756</v>
      </c>
      <c r="G6" s="7">
        <v>3723</v>
      </c>
      <c r="H6" s="7">
        <v>7479</v>
      </c>
      <c r="I6" s="7">
        <v>0</v>
      </c>
      <c r="J6" s="7">
        <v>0</v>
      </c>
      <c r="K6" s="7">
        <v>0</v>
      </c>
      <c r="L6" s="7">
        <v>57407</v>
      </c>
      <c r="M6" s="7">
        <v>57504</v>
      </c>
      <c r="N6" s="7">
        <v>114911</v>
      </c>
      <c r="O6" s="7">
        <v>311</v>
      </c>
      <c r="P6" s="7">
        <v>171</v>
      </c>
      <c r="Q6" s="7">
        <v>482</v>
      </c>
      <c r="R6" s="7">
        <v>7</v>
      </c>
      <c r="S6" s="7">
        <v>4</v>
      </c>
      <c r="T6" s="7">
        <v>11</v>
      </c>
      <c r="U6" s="7">
        <v>0</v>
      </c>
      <c r="V6" s="7">
        <v>0</v>
      </c>
      <c r="W6" s="7">
        <v>0</v>
      </c>
      <c r="X6" s="7">
        <v>318</v>
      </c>
      <c r="Y6" s="7">
        <v>175</v>
      </c>
      <c r="Z6" s="7">
        <v>493</v>
      </c>
      <c r="AA6" s="7">
        <v>57725</v>
      </c>
      <c r="AB6" s="7">
        <v>57679</v>
      </c>
      <c r="AC6" s="7">
        <v>115404</v>
      </c>
      <c r="AD6" s="2"/>
      <c r="AE6" s="2"/>
      <c r="AF6" s="2"/>
    </row>
    <row r="7" spans="1:32" ht="15" customHeight="1" x14ac:dyDescent="0.25">
      <c r="A7" s="14"/>
      <c r="B7" s="4" t="s">
        <v>2</v>
      </c>
      <c r="C7" s="5">
        <v>34002</v>
      </c>
      <c r="D7" s="5">
        <v>32791</v>
      </c>
      <c r="E7" s="5">
        <v>66793</v>
      </c>
      <c r="F7" s="5">
        <v>5945</v>
      </c>
      <c r="G7" s="5">
        <v>6337</v>
      </c>
      <c r="H7" s="5">
        <v>12282</v>
      </c>
      <c r="I7" s="5">
        <v>0</v>
      </c>
      <c r="J7" s="5">
        <v>0</v>
      </c>
      <c r="K7" s="5">
        <v>0</v>
      </c>
      <c r="L7" s="5">
        <v>39947</v>
      </c>
      <c r="M7" s="5">
        <v>39128</v>
      </c>
      <c r="N7" s="5">
        <v>79075</v>
      </c>
      <c r="O7" s="5">
        <v>172</v>
      </c>
      <c r="P7" s="5">
        <v>106</v>
      </c>
      <c r="Q7" s="5">
        <v>278</v>
      </c>
      <c r="R7" s="5">
        <v>23</v>
      </c>
      <c r="S7" s="5">
        <v>16</v>
      </c>
      <c r="T7" s="5">
        <v>39</v>
      </c>
      <c r="U7" s="5">
        <v>0</v>
      </c>
      <c r="V7" s="5">
        <v>0</v>
      </c>
      <c r="W7" s="5">
        <v>0</v>
      </c>
      <c r="X7" s="5">
        <v>195</v>
      </c>
      <c r="Y7" s="5">
        <v>122</v>
      </c>
      <c r="Z7" s="5">
        <v>317</v>
      </c>
      <c r="AA7" s="5">
        <v>40142</v>
      </c>
      <c r="AB7" s="5">
        <v>39250</v>
      </c>
      <c r="AC7" s="5">
        <v>79392</v>
      </c>
      <c r="AD7" s="2"/>
      <c r="AE7" s="2"/>
      <c r="AF7" s="2"/>
    </row>
    <row r="8" spans="1:32" ht="14.25" customHeight="1" x14ac:dyDescent="0.3">
      <c r="A8" s="14"/>
      <c r="B8" s="8" t="s">
        <v>3</v>
      </c>
      <c r="C8" s="9">
        <f>SUM(C5:C7)</f>
        <v>135686</v>
      </c>
      <c r="D8" s="9">
        <f t="shared" ref="D8:K8" si="0">SUM(D5:D7)</f>
        <v>132887</v>
      </c>
      <c r="E8" s="9">
        <f t="shared" si="0"/>
        <v>268573</v>
      </c>
      <c r="F8" s="9">
        <f t="shared" si="0"/>
        <v>15831</v>
      </c>
      <c r="G8" s="9">
        <f t="shared" si="0"/>
        <v>16510</v>
      </c>
      <c r="H8" s="9">
        <f t="shared" si="0"/>
        <v>32341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v>151517</v>
      </c>
      <c r="M8" s="9">
        <v>149397</v>
      </c>
      <c r="N8" s="9">
        <v>300914</v>
      </c>
      <c r="O8" s="9">
        <f>O5+O6+O7</f>
        <v>738</v>
      </c>
      <c r="P8" s="9">
        <f t="shared" ref="P8:T8" si="1">P5+P6+P7</f>
        <v>413</v>
      </c>
      <c r="Q8" s="9">
        <f t="shared" si="1"/>
        <v>1151</v>
      </c>
      <c r="R8" s="9">
        <f t="shared" si="1"/>
        <v>41</v>
      </c>
      <c r="S8" s="9">
        <f t="shared" si="1"/>
        <v>24</v>
      </c>
      <c r="T8" s="9">
        <f t="shared" si="1"/>
        <v>65</v>
      </c>
      <c r="U8" s="9">
        <f>U5+U6+U7</f>
        <v>0</v>
      </c>
      <c r="V8" s="9">
        <f t="shared" ref="V8" si="2">V5+V6+V7</f>
        <v>0</v>
      </c>
      <c r="W8" s="9">
        <f t="shared" ref="W8" si="3">W5+W6+W7</f>
        <v>0</v>
      </c>
      <c r="X8" s="9">
        <v>779</v>
      </c>
      <c r="Y8" s="9">
        <v>437</v>
      </c>
      <c r="Z8" s="9">
        <v>1216</v>
      </c>
      <c r="AA8" s="9">
        <v>152296</v>
      </c>
      <c r="AB8" s="9">
        <v>149834</v>
      </c>
      <c r="AC8" s="9">
        <v>302130</v>
      </c>
      <c r="AD8" s="2"/>
      <c r="AE8" s="2"/>
      <c r="AF8" s="2"/>
    </row>
    <row r="9" spans="1:32" ht="15" customHeight="1" x14ac:dyDescent="0.25">
      <c r="A9" s="13" t="s">
        <v>27</v>
      </c>
      <c r="B9" s="4" t="s">
        <v>4</v>
      </c>
      <c r="C9" s="5">
        <v>36356</v>
      </c>
      <c r="D9" s="5">
        <v>35717</v>
      </c>
      <c r="E9" s="5">
        <v>72073</v>
      </c>
      <c r="F9" s="5">
        <v>13038</v>
      </c>
      <c r="G9" s="5">
        <v>12634</v>
      </c>
      <c r="H9" s="5">
        <v>25672</v>
      </c>
      <c r="I9" s="5">
        <v>0</v>
      </c>
      <c r="J9" s="5">
        <v>0</v>
      </c>
      <c r="K9" s="5">
        <v>0</v>
      </c>
      <c r="L9" s="5">
        <v>49394</v>
      </c>
      <c r="M9" s="5">
        <v>48351</v>
      </c>
      <c r="N9" s="5">
        <v>97745</v>
      </c>
      <c r="O9" s="5">
        <v>259</v>
      </c>
      <c r="P9" s="5">
        <v>143</v>
      </c>
      <c r="Q9" s="5">
        <v>402</v>
      </c>
      <c r="R9" s="5">
        <v>45</v>
      </c>
      <c r="S9" s="5">
        <v>42</v>
      </c>
      <c r="T9" s="5">
        <v>87</v>
      </c>
      <c r="U9" s="5">
        <v>0</v>
      </c>
      <c r="V9" s="5">
        <v>0</v>
      </c>
      <c r="W9" s="5">
        <v>0</v>
      </c>
      <c r="X9" s="5">
        <v>304</v>
      </c>
      <c r="Y9" s="5">
        <v>185</v>
      </c>
      <c r="Z9" s="5">
        <v>489</v>
      </c>
      <c r="AA9" s="5">
        <v>49698</v>
      </c>
      <c r="AB9" s="5">
        <v>48536</v>
      </c>
      <c r="AC9" s="5">
        <v>98234</v>
      </c>
      <c r="AD9" s="2"/>
      <c r="AE9" s="2"/>
      <c r="AF9" s="2"/>
    </row>
    <row r="10" spans="1:32" ht="15" customHeight="1" x14ac:dyDescent="0.25">
      <c r="A10" s="13"/>
      <c r="B10" s="6" t="s">
        <v>5</v>
      </c>
      <c r="C10" s="7">
        <v>15962</v>
      </c>
      <c r="D10" s="7">
        <v>15730</v>
      </c>
      <c r="E10" s="7">
        <v>31692</v>
      </c>
      <c r="F10" s="7">
        <v>3743</v>
      </c>
      <c r="G10" s="7">
        <v>3642</v>
      </c>
      <c r="H10" s="7">
        <v>7385</v>
      </c>
      <c r="I10" s="7">
        <v>0</v>
      </c>
      <c r="J10" s="7">
        <v>0</v>
      </c>
      <c r="K10" s="7">
        <v>0</v>
      </c>
      <c r="L10" s="7">
        <v>19705</v>
      </c>
      <c r="M10" s="7">
        <v>19372</v>
      </c>
      <c r="N10" s="7">
        <v>39077</v>
      </c>
      <c r="O10" s="7">
        <v>117</v>
      </c>
      <c r="P10" s="7">
        <v>72</v>
      </c>
      <c r="Q10" s="7">
        <v>189</v>
      </c>
      <c r="R10" s="7">
        <v>14</v>
      </c>
      <c r="S10" s="7">
        <v>11</v>
      </c>
      <c r="T10" s="7">
        <v>25</v>
      </c>
      <c r="U10" s="7">
        <v>0</v>
      </c>
      <c r="V10" s="7">
        <v>0</v>
      </c>
      <c r="W10" s="7">
        <v>0</v>
      </c>
      <c r="X10" s="7">
        <v>131</v>
      </c>
      <c r="Y10" s="7">
        <v>83</v>
      </c>
      <c r="Z10" s="7">
        <v>214</v>
      </c>
      <c r="AA10" s="7">
        <v>19836</v>
      </c>
      <c r="AB10" s="7">
        <v>19455</v>
      </c>
      <c r="AC10" s="7">
        <v>39291</v>
      </c>
      <c r="AD10" s="2"/>
      <c r="AE10" s="2"/>
      <c r="AF10" s="2"/>
    </row>
    <row r="11" spans="1:32" ht="15" customHeight="1" x14ac:dyDescent="0.25">
      <c r="A11" s="13"/>
      <c r="B11" s="4" t="s">
        <v>6</v>
      </c>
      <c r="C11" s="5">
        <v>10865</v>
      </c>
      <c r="D11" s="5">
        <v>10785</v>
      </c>
      <c r="E11" s="5">
        <v>21650</v>
      </c>
      <c r="F11" s="5">
        <v>17347</v>
      </c>
      <c r="G11" s="5">
        <v>16946</v>
      </c>
      <c r="H11" s="5">
        <v>34293</v>
      </c>
      <c r="I11" s="5">
        <v>0</v>
      </c>
      <c r="J11" s="5">
        <v>0</v>
      </c>
      <c r="K11" s="5">
        <v>0</v>
      </c>
      <c r="L11" s="5">
        <v>28212</v>
      </c>
      <c r="M11" s="5">
        <v>27731</v>
      </c>
      <c r="N11" s="5">
        <v>55943</v>
      </c>
      <c r="O11" s="5">
        <v>49</v>
      </c>
      <c r="P11" s="5">
        <v>32</v>
      </c>
      <c r="Q11" s="5">
        <v>81</v>
      </c>
      <c r="R11" s="5">
        <v>120</v>
      </c>
      <c r="S11" s="5">
        <v>75</v>
      </c>
      <c r="T11" s="5">
        <v>195</v>
      </c>
      <c r="U11" s="5">
        <v>0</v>
      </c>
      <c r="V11" s="5">
        <v>0</v>
      </c>
      <c r="W11" s="5">
        <v>0</v>
      </c>
      <c r="X11" s="5">
        <v>169</v>
      </c>
      <c r="Y11" s="5">
        <v>107</v>
      </c>
      <c r="Z11" s="5">
        <v>276</v>
      </c>
      <c r="AA11" s="5">
        <v>28381</v>
      </c>
      <c r="AB11" s="5">
        <v>27838</v>
      </c>
      <c r="AC11" s="5">
        <v>56219</v>
      </c>
      <c r="AD11" s="2"/>
      <c r="AE11" s="2"/>
      <c r="AF11" s="2"/>
    </row>
    <row r="12" spans="1:32" ht="14.25" customHeight="1" x14ac:dyDescent="0.3">
      <c r="A12" s="13"/>
      <c r="B12" s="8" t="s">
        <v>3</v>
      </c>
      <c r="C12" s="9">
        <f>SUM(C9:C11)</f>
        <v>63183</v>
      </c>
      <c r="D12" s="9">
        <f t="shared" ref="D12:K12" si="4">SUM(D9:D11)</f>
        <v>62232</v>
      </c>
      <c r="E12" s="9">
        <f t="shared" si="4"/>
        <v>125415</v>
      </c>
      <c r="F12" s="9">
        <f t="shared" si="4"/>
        <v>34128</v>
      </c>
      <c r="G12" s="9">
        <f t="shared" si="4"/>
        <v>33222</v>
      </c>
      <c r="H12" s="9">
        <f t="shared" si="4"/>
        <v>67350</v>
      </c>
      <c r="I12" s="9">
        <f t="shared" si="4"/>
        <v>0</v>
      </c>
      <c r="J12" s="9">
        <f t="shared" si="4"/>
        <v>0</v>
      </c>
      <c r="K12" s="9">
        <f t="shared" si="4"/>
        <v>0</v>
      </c>
      <c r="L12" s="9">
        <v>97311</v>
      </c>
      <c r="M12" s="9">
        <v>95454</v>
      </c>
      <c r="N12" s="9">
        <v>192765</v>
      </c>
      <c r="O12" s="9">
        <f>SUM(O9:O11)</f>
        <v>425</v>
      </c>
      <c r="P12" s="9">
        <f t="shared" ref="P12:T12" si="5">SUM(P9:P11)</f>
        <v>247</v>
      </c>
      <c r="Q12" s="9">
        <f t="shared" si="5"/>
        <v>672</v>
      </c>
      <c r="R12" s="9">
        <f t="shared" si="5"/>
        <v>179</v>
      </c>
      <c r="S12" s="9">
        <f t="shared" si="5"/>
        <v>128</v>
      </c>
      <c r="T12" s="9">
        <f t="shared" si="5"/>
        <v>307</v>
      </c>
      <c r="U12" s="9"/>
      <c r="V12" s="9"/>
      <c r="W12" s="9"/>
      <c r="X12" s="9">
        <v>604</v>
      </c>
      <c r="Y12" s="9">
        <v>375</v>
      </c>
      <c r="Z12" s="9">
        <v>979</v>
      </c>
      <c r="AA12" s="9">
        <v>97915</v>
      </c>
      <c r="AB12" s="9">
        <v>95829</v>
      </c>
      <c r="AC12" s="9">
        <v>193744</v>
      </c>
      <c r="AD12" s="2"/>
      <c r="AE12" s="2"/>
      <c r="AF12" s="2"/>
    </row>
    <row r="13" spans="1:32" ht="15" customHeight="1" x14ac:dyDescent="0.25">
      <c r="A13" s="14" t="s">
        <v>28</v>
      </c>
      <c r="B13" s="4" t="s">
        <v>7</v>
      </c>
      <c r="C13" s="5">
        <v>38069</v>
      </c>
      <c r="D13" s="5">
        <v>36702</v>
      </c>
      <c r="E13" s="5">
        <v>74771</v>
      </c>
      <c r="F13" s="5">
        <v>862</v>
      </c>
      <c r="G13" s="5">
        <v>903</v>
      </c>
      <c r="H13" s="5">
        <v>1765</v>
      </c>
      <c r="I13" s="5">
        <v>386</v>
      </c>
      <c r="J13" s="5">
        <v>311</v>
      </c>
      <c r="K13" s="5">
        <v>697</v>
      </c>
      <c r="L13" s="5">
        <v>39317</v>
      </c>
      <c r="M13" s="5">
        <v>37916</v>
      </c>
      <c r="N13" s="5">
        <v>77233</v>
      </c>
      <c r="O13" s="5">
        <v>233</v>
      </c>
      <c r="P13" s="5">
        <v>122</v>
      </c>
      <c r="Q13" s="5">
        <v>355</v>
      </c>
      <c r="R13" s="5">
        <v>13</v>
      </c>
      <c r="S13" s="5">
        <v>7</v>
      </c>
      <c r="T13" s="5">
        <v>20</v>
      </c>
      <c r="U13" s="5">
        <v>0</v>
      </c>
      <c r="V13" s="5">
        <v>0</v>
      </c>
      <c r="W13" s="5">
        <v>0</v>
      </c>
      <c r="X13" s="5">
        <v>246</v>
      </c>
      <c r="Y13" s="5">
        <v>129</v>
      </c>
      <c r="Z13" s="5">
        <v>375</v>
      </c>
      <c r="AA13" s="5">
        <v>39563</v>
      </c>
      <c r="AB13" s="5">
        <v>38045</v>
      </c>
      <c r="AC13" s="5">
        <v>77608</v>
      </c>
      <c r="AD13" s="2"/>
      <c r="AE13" s="2"/>
      <c r="AF13" s="2"/>
    </row>
    <row r="14" spans="1:32" ht="15" customHeight="1" x14ac:dyDescent="0.25">
      <c r="A14" s="14"/>
      <c r="B14" s="6" t="s">
        <v>8</v>
      </c>
      <c r="C14" s="7">
        <v>28594</v>
      </c>
      <c r="D14" s="7">
        <v>26602</v>
      </c>
      <c r="E14" s="7">
        <v>55196</v>
      </c>
      <c r="F14" s="7">
        <v>1594</v>
      </c>
      <c r="G14" s="7">
        <v>1378</v>
      </c>
      <c r="H14" s="7">
        <v>2972</v>
      </c>
      <c r="I14" s="7">
        <v>0</v>
      </c>
      <c r="J14" s="7">
        <v>0</v>
      </c>
      <c r="K14" s="7">
        <v>0</v>
      </c>
      <c r="L14" s="7">
        <v>30188</v>
      </c>
      <c r="M14" s="7">
        <v>27980</v>
      </c>
      <c r="N14" s="7">
        <v>58168</v>
      </c>
      <c r="O14" s="7">
        <v>234</v>
      </c>
      <c r="P14" s="7">
        <v>187</v>
      </c>
      <c r="Q14" s="7">
        <v>421</v>
      </c>
      <c r="R14" s="7">
        <v>10</v>
      </c>
      <c r="S14" s="7">
        <v>3</v>
      </c>
      <c r="T14" s="7">
        <v>13</v>
      </c>
      <c r="U14" s="7">
        <v>0</v>
      </c>
      <c r="V14" s="7">
        <v>0</v>
      </c>
      <c r="W14" s="7">
        <v>0</v>
      </c>
      <c r="X14" s="7">
        <v>244</v>
      </c>
      <c r="Y14" s="7">
        <v>190</v>
      </c>
      <c r="Z14" s="7">
        <v>434</v>
      </c>
      <c r="AA14" s="7">
        <v>30432</v>
      </c>
      <c r="AB14" s="7">
        <v>28170</v>
      </c>
      <c r="AC14" s="7">
        <v>58602</v>
      </c>
      <c r="AD14" s="2"/>
      <c r="AE14" s="2"/>
      <c r="AF14" s="2"/>
    </row>
    <row r="15" spans="1:32" ht="15" customHeight="1" x14ac:dyDescent="0.25">
      <c r="A15" s="14"/>
      <c r="B15" s="4" t="s">
        <v>9</v>
      </c>
      <c r="C15" s="5">
        <v>26970</v>
      </c>
      <c r="D15" s="5">
        <v>26391</v>
      </c>
      <c r="E15" s="5">
        <v>53361</v>
      </c>
      <c r="F15" s="5">
        <v>467</v>
      </c>
      <c r="G15" s="5">
        <v>570</v>
      </c>
      <c r="H15" s="5">
        <v>1037</v>
      </c>
      <c r="I15" s="5">
        <v>0</v>
      </c>
      <c r="J15" s="5">
        <v>0</v>
      </c>
      <c r="K15" s="5">
        <v>0</v>
      </c>
      <c r="L15" s="5">
        <v>27437</v>
      </c>
      <c r="M15" s="5">
        <v>26961</v>
      </c>
      <c r="N15" s="5">
        <v>54398</v>
      </c>
      <c r="O15" s="5">
        <v>165</v>
      </c>
      <c r="P15" s="5">
        <v>90</v>
      </c>
      <c r="Q15" s="5">
        <v>255</v>
      </c>
      <c r="R15" s="5">
        <v>2</v>
      </c>
      <c r="S15" s="5">
        <v>6</v>
      </c>
      <c r="T15" s="5">
        <v>8</v>
      </c>
      <c r="U15" s="5">
        <v>0</v>
      </c>
      <c r="V15" s="5">
        <v>0</v>
      </c>
      <c r="W15" s="5">
        <v>0</v>
      </c>
      <c r="X15" s="5">
        <v>167</v>
      </c>
      <c r="Y15" s="5">
        <v>96</v>
      </c>
      <c r="Z15" s="5">
        <v>263</v>
      </c>
      <c r="AA15" s="5">
        <v>27604</v>
      </c>
      <c r="AB15" s="5">
        <v>27057</v>
      </c>
      <c r="AC15" s="5">
        <v>54661</v>
      </c>
      <c r="AD15" s="2"/>
      <c r="AE15" s="2"/>
      <c r="AF15" s="2"/>
    </row>
    <row r="16" spans="1:32" ht="14.25" customHeight="1" x14ac:dyDescent="0.3">
      <c r="A16" s="14"/>
      <c r="B16" s="8" t="s">
        <v>3</v>
      </c>
      <c r="C16" s="9">
        <f>SUM(C13:C15)</f>
        <v>93633</v>
      </c>
      <c r="D16" s="9">
        <f t="shared" ref="D16:K16" si="6">SUM(D13:D15)</f>
        <v>89695</v>
      </c>
      <c r="E16" s="9">
        <f t="shared" si="6"/>
        <v>183328</v>
      </c>
      <c r="F16" s="9">
        <f t="shared" si="6"/>
        <v>2923</v>
      </c>
      <c r="G16" s="9">
        <f t="shared" si="6"/>
        <v>2851</v>
      </c>
      <c r="H16" s="9">
        <f t="shared" si="6"/>
        <v>5774</v>
      </c>
      <c r="I16" s="9">
        <f t="shared" si="6"/>
        <v>386</v>
      </c>
      <c r="J16" s="9">
        <f t="shared" si="6"/>
        <v>311</v>
      </c>
      <c r="K16" s="9">
        <f t="shared" si="6"/>
        <v>697</v>
      </c>
      <c r="L16" s="9">
        <v>96942</v>
      </c>
      <c r="M16" s="9">
        <v>92857</v>
      </c>
      <c r="N16" s="9">
        <v>189799</v>
      </c>
      <c r="O16" s="9">
        <f>SUM(O13:O15)</f>
        <v>632</v>
      </c>
      <c r="P16" s="9">
        <f t="shared" ref="P16:W16" si="7">SUM(P13:P15)</f>
        <v>399</v>
      </c>
      <c r="Q16" s="9">
        <f t="shared" si="7"/>
        <v>1031</v>
      </c>
      <c r="R16" s="9">
        <f t="shared" si="7"/>
        <v>25</v>
      </c>
      <c r="S16" s="9">
        <f t="shared" si="7"/>
        <v>16</v>
      </c>
      <c r="T16" s="9">
        <f t="shared" si="7"/>
        <v>41</v>
      </c>
      <c r="U16" s="9">
        <f t="shared" si="7"/>
        <v>0</v>
      </c>
      <c r="V16" s="9">
        <f t="shared" si="7"/>
        <v>0</v>
      </c>
      <c r="W16" s="9">
        <f t="shared" si="7"/>
        <v>0</v>
      </c>
      <c r="X16" s="9">
        <v>657</v>
      </c>
      <c r="Y16" s="9">
        <v>415</v>
      </c>
      <c r="Z16" s="9">
        <v>1072</v>
      </c>
      <c r="AA16" s="9">
        <v>97599</v>
      </c>
      <c r="AB16" s="9">
        <v>93272</v>
      </c>
      <c r="AC16" s="9">
        <v>190871</v>
      </c>
      <c r="AD16" s="2"/>
      <c r="AE16" s="2"/>
      <c r="AF16" s="2"/>
    </row>
    <row r="17" spans="1:32" ht="15" customHeight="1" x14ac:dyDescent="0.25">
      <c r="A17" s="13" t="s">
        <v>29</v>
      </c>
      <c r="B17" s="4" t="s">
        <v>10</v>
      </c>
      <c r="C17" s="5">
        <v>0</v>
      </c>
      <c r="D17" s="5">
        <v>0</v>
      </c>
      <c r="E17" s="5">
        <v>0</v>
      </c>
      <c r="F17" s="5">
        <v>18058</v>
      </c>
      <c r="G17" s="5">
        <v>17657</v>
      </c>
      <c r="H17" s="5">
        <v>35715</v>
      </c>
      <c r="I17" s="5">
        <v>0</v>
      </c>
      <c r="J17" s="5">
        <v>0</v>
      </c>
      <c r="K17" s="5">
        <v>0</v>
      </c>
      <c r="L17" s="5">
        <v>18058</v>
      </c>
      <c r="M17" s="5">
        <v>17657</v>
      </c>
      <c r="N17" s="5">
        <v>35715</v>
      </c>
      <c r="O17" s="5">
        <v>0</v>
      </c>
      <c r="P17" s="5">
        <v>0</v>
      </c>
      <c r="Q17" s="5">
        <v>0</v>
      </c>
      <c r="R17" s="5">
        <v>206</v>
      </c>
      <c r="S17" s="5">
        <v>103</v>
      </c>
      <c r="T17" s="5">
        <v>309</v>
      </c>
      <c r="U17" s="5">
        <v>0</v>
      </c>
      <c r="V17" s="5">
        <v>0</v>
      </c>
      <c r="W17" s="5">
        <v>0</v>
      </c>
      <c r="X17" s="5">
        <v>206</v>
      </c>
      <c r="Y17" s="5">
        <v>103</v>
      </c>
      <c r="Z17" s="5">
        <v>309</v>
      </c>
      <c r="AA17" s="5">
        <v>18264</v>
      </c>
      <c r="AB17" s="5">
        <v>17760</v>
      </c>
      <c r="AC17" s="5">
        <v>36024</v>
      </c>
      <c r="AD17" s="2"/>
      <c r="AE17" s="2"/>
      <c r="AF17" s="2"/>
    </row>
    <row r="18" spans="1:32" ht="15" customHeight="1" x14ac:dyDescent="0.25">
      <c r="A18" s="13"/>
      <c r="B18" s="6" t="s">
        <v>12</v>
      </c>
      <c r="C18" s="7">
        <v>16</v>
      </c>
      <c r="D18" s="7">
        <v>9</v>
      </c>
      <c r="E18" s="7">
        <v>25</v>
      </c>
      <c r="F18" s="7">
        <v>5205</v>
      </c>
      <c r="G18" s="7">
        <v>4928</v>
      </c>
      <c r="H18" s="7">
        <v>10133</v>
      </c>
      <c r="I18" s="7">
        <v>0</v>
      </c>
      <c r="J18" s="7">
        <v>0</v>
      </c>
      <c r="K18" s="7">
        <v>0</v>
      </c>
      <c r="L18" s="7">
        <v>5221</v>
      </c>
      <c r="M18" s="7">
        <v>4937</v>
      </c>
      <c r="N18" s="7">
        <v>10158</v>
      </c>
      <c r="O18" s="7">
        <v>0</v>
      </c>
      <c r="P18" s="7">
        <v>0</v>
      </c>
      <c r="Q18" s="7">
        <v>0</v>
      </c>
      <c r="R18" s="7">
        <v>52</v>
      </c>
      <c r="S18" s="7">
        <v>27</v>
      </c>
      <c r="T18" s="7">
        <v>79</v>
      </c>
      <c r="U18" s="7">
        <v>0</v>
      </c>
      <c r="V18" s="7">
        <v>0</v>
      </c>
      <c r="W18" s="7">
        <v>0</v>
      </c>
      <c r="X18" s="7">
        <v>52</v>
      </c>
      <c r="Y18" s="7">
        <v>27</v>
      </c>
      <c r="Z18" s="7">
        <v>79</v>
      </c>
      <c r="AA18" s="7">
        <v>5273</v>
      </c>
      <c r="AB18" s="7">
        <v>4964</v>
      </c>
      <c r="AC18" s="7">
        <v>10237</v>
      </c>
      <c r="AD18" s="2"/>
      <c r="AE18" s="2"/>
      <c r="AF18" s="2"/>
    </row>
    <row r="19" spans="1:32" ht="15" customHeight="1" x14ac:dyDescent="0.25">
      <c r="A19" s="13"/>
      <c r="B19" s="4" t="s">
        <v>13</v>
      </c>
      <c r="C19" s="5">
        <v>891</v>
      </c>
      <c r="D19" s="5">
        <v>837</v>
      </c>
      <c r="E19" s="5">
        <v>1728</v>
      </c>
      <c r="F19" s="5">
        <v>5917</v>
      </c>
      <c r="G19" s="5">
        <v>5701</v>
      </c>
      <c r="H19" s="5">
        <v>11618</v>
      </c>
      <c r="I19" s="5">
        <v>0</v>
      </c>
      <c r="J19" s="5">
        <v>0</v>
      </c>
      <c r="K19" s="5">
        <v>0</v>
      </c>
      <c r="L19" s="5">
        <v>6808</v>
      </c>
      <c r="M19" s="5">
        <v>6538</v>
      </c>
      <c r="N19" s="5">
        <v>13346</v>
      </c>
      <c r="O19" s="5">
        <v>0</v>
      </c>
      <c r="P19" s="5">
        <v>0</v>
      </c>
      <c r="Q19" s="5">
        <v>0</v>
      </c>
      <c r="R19" s="5">
        <v>41</v>
      </c>
      <c r="S19" s="5">
        <v>24</v>
      </c>
      <c r="T19" s="5">
        <v>65</v>
      </c>
      <c r="U19" s="5">
        <v>0</v>
      </c>
      <c r="V19" s="5">
        <v>0</v>
      </c>
      <c r="W19" s="5">
        <v>0</v>
      </c>
      <c r="X19" s="5">
        <v>41</v>
      </c>
      <c r="Y19" s="5">
        <v>24</v>
      </c>
      <c r="Z19" s="5">
        <v>65</v>
      </c>
      <c r="AA19" s="5">
        <v>6849</v>
      </c>
      <c r="AB19" s="5">
        <v>6562</v>
      </c>
      <c r="AC19" s="5">
        <v>13411</v>
      </c>
      <c r="AD19" s="2"/>
      <c r="AE19" s="2"/>
      <c r="AF19" s="2"/>
    </row>
    <row r="20" spans="1:32" ht="15" customHeight="1" x14ac:dyDescent="0.25">
      <c r="A20" s="13"/>
      <c r="B20" s="6" t="s">
        <v>14</v>
      </c>
      <c r="C20" s="7">
        <v>493</v>
      </c>
      <c r="D20" s="7">
        <v>507</v>
      </c>
      <c r="E20" s="7">
        <v>1000</v>
      </c>
      <c r="F20" s="7">
        <v>4061</v>
      </c>
      <c r="G20" s="7">
        <v>3820</v>
      </c>
      <c r="H20" s="7">
        <v>7881</v>
      </c>
      <c r="I20" s="7">
        <v>0</v>
      </c>
      <c r="J20" s="7">
        <v>0</v>
      </c>
      <c r="K20" s="7">
        <v>0</v>
      </c>
      <c r="L20" s="7">
        <v>4554</v>
      </c>
      <c r="M20" s="7">
        <v>4327</v>
      </c>
      <c r="N20" s="7">
        <v>8881</v>
      </c>
      <c r="O20" s="7">
        <v>0</v>
      </c>
      <c r="P20" s="7">
        <v>0</v>
      </c>
      <c r="Q20" s="7">
        <v>0</v>
      </c>
      <c r="R20" s="7">
        <v>36</v>
      </c>
      <c r="S20" s="7">
        <v>42</v>
      </c>
      <c r="T20" s="7">
        <v>78</v>
      </c>
      <c r="U20" s="7">
        <v>0</v>
      </c>
      <c r="V20" s="7">
        <v>0</v>
      </c>
      <c r="W20" s="7">
        <v>0</v>
      </c>
      <c r="X20" s="7">
        <v>36</v>
      </c>
      <c r="Y20" s="7">
        <v>42</v>
      </c>
      <c r="Z20" s="7">
        <v>78</v>
      </c>
      <c r="AA20" s="7">
        <v>4590</v>
      </c>
      <c r="AB20" s="7">
        <v>4369</v>
      </c>
      <c r="AC20" s="7">
        <v>8959</v>
      </c>
      <c r="AD20" s="2"/>
      <c r="AE20" s="2"/>
      <c r="AF20" s="2"/>
    </row>
    <row r="21" spans="1:32" ht="15" customHeight="1" x14ac:dyDescent="0.25">
      <c r="A21" s="13"/>
      <c r="B21" s="4" t="s">
        <v>11</v>
      </c>
      <c r="C21" s="5">
        <v>0</v>
      </c>
      <c r="D21" s="5">
        <v>0</v>
      </c>
      <c r="E21" s="5">
        <v>0</v>
      </c>
      <c r="F21" s="5">
        <v>4547</v>
      </c>
      <c r="G21" s="5">
        <v>4515</v>
      </c>
      <c r="H21" s="5">
        <v>9062</v>
      </c>
      <c r="I21" s="5">
        <v>0</v>
      </c>
      <c r="J21" s="5">
        <v>0</v>
      </c>
      <c r="K21" s="5">
        <v>0</v>
      </c>
      <c r="L21" s="5">
        <v>4547</v>
      </c>
      <c r="M21" s="5">
        <v>4515</v>
      </c>
      <c r="N21" s="5">
        <v>9062</v>
      </c>
      <c r="O21" s="5">
        <v>0</v>
      </c>
      <c r="P21" s="5">
        <v>0</v>
      </c>
      <c r="Q21" s="5">
        <v>0</v>
      </c>
      <c r="R21" s="5">
        <v>104</v>
      </c>
      <c r="S21" s="5">
        <v>71</v>
      </c>
      <c r="T21" s="5">
        <v>175</v>
      </c>
      <c r="U21" s="5">
        <v>0</v>
      </c>
      <c r="V21" s="5">
        <v>0</v>
      </c>
      <c r="W21" s="5">
        <v>0</v>
      </c>
      <c r="X21" s="5">
        <v>104</v>
      </c>
      <c r="Y21" s="5">
        <v>71</v>
      </c>
      <c r="Z21" s="5">
        <v>175</v>
      </c>
      <c r="AA21" s="5">
        <v>4651</v>
      </c>
      <c r="AB21" s="5">
        <v>4586</v>
      </c>
      <c r="AC21" s="5">
        <v>9237</v>
      </c>
      <c r="AD21" s="2"/>
      <c r="AE21" s="2"/>
      <c r="AF21" s="2"/>
    </row>
    <row r="22" spans="1:32" ht="14.25" customHeight="1" x14ac:dyDescent="0.3">
      <c r="A22" s="13"/>
      <c r="B22" s="8" t="s">
        <v>3</v>
      </c>
      <c r="C22" s="9">
        <f>SUM(C17:C21)</f>
        <v>1400</v>
      </c>
      <c r="D22" s="9">
        <f t="shared" ref="D22:K22" si="8">SUM(D17:D21)</f>
        <v>1353</v>
      </c>
      <c r="E22" s="9">
        <f t="shared" si="8"/>
        <v>2753</v>
      </c>
      <c r="F22" s="9">
        <f t="shared" si="8"/>
        <v>37788</v>
      </c>
      <c r="G22" s="9">
        <f t="shared" si="8"/>
        <v>36621</v>
      </c>
      <c r="H22" s="9">
        <f t="shared" si="8"/>
        <v>74409</v>
      </c>
      <c r="I22" s="9">
        <f t="shared" si="8"/>
        <v>0</v>
      </c>
      <c r="J22" s="9">
        <f t="shared" si="8"/>
        <v>0</v>
      </c>
      <c r="K22" s="9">
        <f t="shared" si="8"/>
        <v>0</v>
      </c>
      <c r="L22" s="9">
        <v>39188</v>
      </c>
      <c r="M22" s="9">
        <v>37974</v>
      </c>
      <c r="N22" s="9">
        <v>77162</v>
      </c>
      <c r="O22" s="9">
        <f>SUM(O17:O21)</f>
        <v>0</v>
      </c>
      <c r="P22" s="9">
        <f t="shared" ref="P22:W22" si="9">SUM(P17:P21)</f>
        <v>0</v>
      </c>
      <c r="Q22" s="9">
        <f t="shared" si="9"/>
        <v>0</v>
      </c>
      <c r="R22" s="9">
        <f t="shared" si="9"/>
        <v>439</v>
      </c>
      <c r="S22" s="9">
        <f t="shared" si="9"/>
        <v>267</v>
      </c>
      <c r="T22" s="9">
        <f t="shared" si="9"/>
        <v>706</v>
      </c>
      <c r="U22" s="9">
        <f t="shared" si="9"/>
        <v>0</v>
      </c>
      <c r="V22" s="9">
        <f t="shared" si="9"/>
        <v>0</v>
      </c>
      <c r="W22" s="9">
        <f t="shared" si="9"/>
        <v>0</v>
      </c>
      <c r="X22" s="9">
        <v>439</v>
      </c>
      <c r="Y22" s="9">
        <v>267</v>
      </c>
      <c r="Z22" s="9">
        <v>706</v>
      </c>
      <c r="AA22" s="9">
        <v>39627</v>
      </c>
      <c r="AB22" s="9">
        <v>38241</v>
      </c>
      <c r="AC22" s="9">
        <v>77868</v>
      </c>
      <c r="AD22" s="2"/>
      <c r="AE22" s="2"/>
      <c r="AF22" s="2"/>
    </row>
    <row r="23" spans="1:32" ht="15" customHeight="1" x14ac:dyDescent="0.25">
      <c r="A23" s="15" t="s">
        <v>30</v>
      </c>
      <c r="B23" s="4" t="s">
        <v>15</v>
      </c>
      <c r="C23" s="5">
        <v>14</v>
      </c>
      <c r="D23" s="5">
        <v>10</v>
      </c>
      <c r="E23" s="5">
        <v>24</v>
      </c>
      <c r="F23" s="5">
        <v>24899</v>
      </c>
      <c r="G23" s="5">
        <v>24078</v>
      </c>
      <c r="H23" s="5">
        <v>48977</v>
      </c>
      <c r="I23" s="5">
        <v>0</v>
      </c>
      <c r="J23" s="5">
        <v>0</v>
      </c>
      <c r="K23" s="5">
        <v>0</v>
      </c>
      <c r="L23" s="5">
        <v>24913</v>
      </c>
      <c r="M23" s="5">
        <v>24088</v>
      </c>
      <c r="N23" s="5">
        <v>49001</v>
      </c>
      <c r="O23" s="5">
        <v>0</v>
      </c>
      <c r="P23" s="5">
        <v>0</v>
      </c>
      <c r="Q23" s="5">
        <v>0</v>
      </c>
      <c r="R23" s="5">
        <v>79</v>
      </c>
      <c r="S23" s="5">
        <v>56</v>
      </c>
      <c r="T23" s="5">
        <v>135</v>
      </c>
      <c r="U23" s="5">
        <v>0</v>
      </c>
      <c r="V23" s="5">
        <v>0</v>
      </c>
      <c r="W23" s="5">
        <v>0</v>
      </c>
      <c r="X23" s="5">
        <v>79</v>
      </c>
      <c r="Y23" s="5">
        <v>56</v>
      </c>
      <c r="Z23" s="5">
        <v>135</v>
      </c>
      <c r="AA23" s="5">
        <v>24992</v>
      </c>
      <c r="AB23" s="5">
        <v>24144</v>
      </c>
      <c r="AC23" s="5">
        <v>49136</v>
      </c>
      <c r="AD23" s="2"/>
      <c r="AE23" s="2"/>
      <c r="AF23" s="2"/>
    </row>
    <row r="24" spans="1:32" ht="15" customHeight="1" x14ac:dyDescent="0.25">
      <c r="A24" s="15"/>
      <c r="B24" s="6" t="s">
        <v>16</v>
      </c>
      <c r="C24" s="7">
        <v>11557</v>
      </c>
      <c r="D24" s="7">
        <v>11260</v>
      </c>
      <c r="E24" s="7">
        <v>22817</v>
      </c>
      <c r="F24" s="7">
        <v>21979</v>
      </c>
      <c r="G24" s="7">
        <v>21190</v>
      </c>
      <c r="H24" s="7">
        <v>43169</v>
      </c>
      <c r="I24" s="7">
        <v>0</v>
      </c>
      <c r="J24" s="7">
        <v>0</v>
      </c>
      <c r="K24" s="7">
        <v>0</v>
      </c>
      <c r="L24" s="7">
        <v>33536</v>
      </c>
      <c r="M24" s="7">
        <v>32450</v>
      </c>
      <c r="N24" s="7">
        <v>65986</v>
      </c>
      <c r="O24" s="7">
        <v>76</v>
      </c>
      <c r="P24" s="7">
        <v>53</v>
      </c>
      <c r="Q24" s="7">
        <v>129</v>
      </c>
      <c r="R24" s="7">
        <v>235</v>
      </c>
      <c r="S24" s="7">
        <v>148</v>
      </c>
      <c r="T24" s="7">
        <v>383</v>
      </c>
      <c r="U24" s="7">
        <v>0</v>
      </c>
      <c r="V24" s="7">
        <v>0</v>
      </c>
      <c r="W24" s="7">
        <v>0</v>
      </c>
      <c r="X24" s="7">
        <v>311</v>
      </c>
      <c r="Y24" s="7">
        <v>201</v>
      </c>
      <c r="Z24" s="7">
        <v>512</v>
      </c>
      <c r="AA24" s="7">
        <v>33847</v>
      </c>
      <c r="AB24" s="7">
        <v>32651</v>
      </c>
      <c r="AC24" s="7">
        <v>66498</v>
      </c>
      <c r="AD24" s="2"/>
      <c r="AE24" s="2"/>
      <c r="AF24" s="2"/>
    </row>
    <row r="25" spans="1:32" ht="15" customHeight="1" x14ac:dyDescent="0.25">
      <c r="A25" s="15"/>
      <c r="B25" s="4" t="s">
        <v>17</v>
      </c>
      <c r="C25" s="5">
        <v>4664</v>
      </c>
      <c r="D25" s="5">
        <v>4470</v>
      </c>
      <c r="E25" s="5">
        <v>9134</v>
      </c>
      <c r="F25" s="5">
        <v>15870</v>
      </c>
      <c r="G25" s="5">
        <v>15403</v>
      </c>
      <c r="H25" s="5">
        <v>31273</v>
      </c>
      <c r="I25" s="5">
        <v>0</v>
      </c>
      <c r="J25" s="5">
        <v>0</v>
      </c>
      <c r="K25" s="5">
        <v>0</v>
      </c>
      <c r="L25" s="5">
        <v>20534</v>
      </c>
      <c r="M25" s="5">
        <v>19873</v>
      </c>
      <c r="N25" s="5">
        <v>40407</v>
      </c>
      <c r="O25" s="5">
        <v>21</v>
      </c>
      <c r="P25" s="5">
        <v>22</v>
      </c>
      <c r="Q25" s="5">
        <v>43</v>
      </c>
      <c r="R25" s="5">
        <v>119</v>
      </c>
      <c r="S25" s="5">
        <v>90</v>
      </c>
      <c r="T25" s="5">
        <v>209</v>
      </c>
      <c r="U25" s="5">
        <v>0</v>
      </c>
      <c r="V25" s="5">
        <v>1</v>
      </c>
      <c r="W25" s="5">
        <v>1</v>
      </c>
      <c r="X25" s="5">
        <v>140</v>
      </c>
      <c r="Y25" s="5">
        <v>113</v>
      </c>
      <c r="Z25" s="5">
        <v>253</v>
      </c>
      <c r="AA25" s="5">
        <v>20674</v>
      </c>
      <c r="AB25" s="5">
        <v>19986</v>
      </c>
      <c r="AC25" s="5">
        <v>40660</v>
      </c>
      <c r="AD25" s="2"/>
      <c r="AE25" s="2"/>
      <c r="AF25" s="2"/>
    </row>
    <row r="26" spans="1:32" ht="14.25" customHeight="1" x14ac:dyDescent="0.3">
      <c r="A26" s="15"/>
      <c r="B26" s="8" t="s">
        <v>3</v>
      </c>
      <c r="C26" s="9">
        <f>SUM(C23:C25)</f>
        <v>16235</v>
      </c>
      <c r="D26" s="9">
        <f t="shared" ref="D26:K26" si="10">SUM(D23:D25)</f>
        <v>15740</v>
      </c>
      <c r="E26" s="9">
        <f t="shared" si="10"/>
        <v>31975</v>
      </c>
      <c r="F26" s="9">
        <f t="shared" si="10"/>
        <v>62748</v>
      </c>
      <c r="G26" s="9">
        <f t="shared" si="10"/>
        <v>60671</v>
      </c>
      <c r="H26" s="9">
        <f t="shared" si="10"/>
        <v>123419</v>
      </c>
      <c r="I26" s="9">
        <f t="shared" si="10"/>
        <v>0</v>
      </c>
      <c r="J26" s="9">
        <f t="shared" si="10"/>
        <v>0</v>
      </c>
      <c r="K26" s="9">
        <f t="shared" si="10"/>
        <v>0</v>
      </c>
      <c r="L26" s="9">
        <v>78983</v>
      </c>
      <c r="M26" s="9">
        <v>76411</v>
      </c>
      <c r="N26" s="9">
        <v>155394</v>
      </c>
      <c r="O26" s="9">
        <f>SUM(O23:O25)</f>
        <v>97</v>
      </c>
      <c r="P26" s="9">
        <f t="shared" ref="P26:W26" si="11">SUM(P23:P25)</f>
        <v>75</v>
      </c>
      <c r="Q26" s="9">
        <f t="shared" si="11"/>
        <v>172</v>
      </c>
      <c r="R26" s="9">
        <f t="shared" si="11"/>
        <v>433</v>
      </c>
      <c r="S26" s="9">
        <f t="shared" si="11"/>
        <v>294</v>
      </c>
      <c r="T26" s="9">
        <f t="shared" si="11"/>
        <v>727</v>
      </c>
      <c r="U26" s="9">
        <f t="shared" si="11"/>
        <v>0</v>
      </c>
      <c r="V26" s="9">
        <f t="shared" si="11"/>
        <v>1</v>
      </c>
      <c r="W26" s="9">
        <f t="shared" si="11"/>
        <v>1</v>
      </c>
      <c r="X26" s="9">
        <v>530</v>
      </c>
      <c r="Y26" s="9">
        <v>370</v>
      </c>
      <c r="Z26" s="9">
        <v>900</v>
      </c>
      <c r="AA26" s="9">
        <v>79513</v>
      </c>
      <c r="AB26" s="9">
        <v>76781</v>
      </c>
      <c r="AC26" s="9">
        <v>156294</v>
      </c>
      <c r="AD26" s="2"/>
      <c r="AE26" s="2"/>
      <c r="AF26" s="2"/>
    </row>
    <row r="27" spans="1:32" ht="12.75" customHeight="1" x14ac:dyDescent="0.25">
      <c r="A27" s="13" t="s">
        <v>31</v>
      </c>
      <c r="B27" s="4" t="s">
        <v>18</v>
      </c>
      <c r="C27" s="5">
        <v>57596</v>
      </c>
      <c r="D27" s="5">
        <v>54825</v>
      </c>
      <c r="E27" s="5">
        <v>112421</v>
      </c>
      <c r="F27" s="5">
        <v>6075</v>
      </c>
      <c r="G27" s="5">
        <v>5974</v>
      </c>
      <c r="H27" s="5">
        <v>12049</v>
      </c>
      <c r="I27" s="5">
        <v>0</v>
      </c>
      <c r="J27" s="5">
        <v>0</v>
      </c>
      <c r="K27" s="5">
        <v>0</v>
      </c>
      <c r="L27" s="5">
        <v>63671</v>
      </c>
      <c r="M27" s="5">
        <v>60799</v>
      </c>
      <c r="N27" s="5">
        <v>124470</v>
      </c>
      <c r="O27" s="5">
        <v>349</v>
      </c>
      <c r="P27" s="5">
        <v>218</v>
      </c>
      <c r="Q27" s="5">
        <v>567</v>
      </c>
      <c r="R27" s="5">
        <v>29</v>
      </c>
      <c r="S27" s="5">
        <v>22</v>
      </c>
      <c r="T27" s="5">
        <v>51</v>
      </c>
      <c r="U27" s="5">
        <v>0</v>
      </c>
      <c r="V27" s="5">
        <v>0</v>
      </c>
      <c r="W27" s="5">
        <v>0</v>
      </c>
      <c r="X27" s="5">
        <v>378</v>
      </c>
      <c r="Y27" s="5">
        <v>240</v>
      </c>
      <c r="Z27" s="5">
        <v>618</v>
      </c>
      <c r="AA27" s="5">
        <v>64049</v>
      </c>
      <c r="AB27" s="5">
        <v>61039</v>
      </c>
      <c r="AC27" s="5">
        <v>125088</v>
      </c>
      <c r="AD27" s="2"/>
      <c r="AE27" s="2"/>
      <c r="AF27" s="2"/>
    </row>
    <row r="28" spans="1:32" ht="15" customHeight="1" x14ac:dyDescent="0.25">
      <c r="A28" s="13"/>
      <c r="B28" s="6" t="s">
        <v>19</v>
      </c>
      <c r="C28" s="7">
        <v>22073</v>
      </c>
      <c r="D28" s="7">
        <v>21822</v>
      </c>
      <c r="E28" s="7">
        <v>43895</v>
      </c>
      <c r="F28" s="7">
        <v>9704</v>
      </c>
      <c r="G28" s="7">
        <v>9577</v>
      </c>
      <c r="H28" s="7">
        <v>19281</v>
      </c>
      <c r="I28" s="7">
        <v>0</v>
      </c>
      <c r="J28" s="7">
        <v>0</v>
      </c>
      <c r="K28" s="7">
        <v>0</v>
      </c>
      <c r="L28" s="7">
        <v>31777</v>
      </c>
      <c r="M28" s="7">
        <v>31399</v>
      </c>
      <c r="N28" s="7">
        <v>63176</v>
      </c>
      <c r="O28" s="7">
        <v>110</v>
      </c>
      <c r="P28" s="7">
        <v>60</v>
      </c>
      <c r="Q28" s="7">
        <v>170</v>
      </c>
      <c r="R28" s="7">
        <v>48</v>
      </c>
      <c r="S28" s="7">
        <v>20</v>
      </c>
      <c r="T28" s="7">
        <v>68</v>
      </c>
      <c r="U28" s="7">
        <v>0</v>
      </c>
      <c r="V28" s="7">
        <v>0</v>
      </c>
      <c r="W28" s="7">
        <v>0</v>
      </c>
      <c r="X28" s="7">
        <v>158</v>
      </c>
      <c r="Y28" s="7">
        <v>80</v>
      </c>
      <c r="Z28" s="7">
        <v>238</v>
      </c>
      <c r="AA28" s="7">
        <v>31935</v>
      </c>
      <c r="AB28" s="7">
        <v>31479</v>
      </c>
      <c r="AC28" s="7">
        <v>63414</v>
      </c>
      <c r="AD28" s="2"/>
      <c r="AE28" s="2"/>
      <c r="AF28" s="2"/>
    </row>
    <row r="29" spans="1:32" ht="14.25" customHeight="1" x14ac:dyDescent="0.3">
      <c r="A29" s="13"/>
      <c r="B29" s="8" t="s">
        <v>3</v>
      </c>
      <c r="C29" s="9">
        <f>SUM(C27:C28)</f>
        <v>79669</v>
      </c>
      <c r="D29" s="9">
        <f t="shared" ref="D29:K29" si="12">SUM(D27:D28)</f>
        <v>76647</v>
      </c>
      <c r="E29" s="9">
        <f t="shared" si="12"/>
        <v>156316</v>
      </c>
      <c r="F29" s="9">
        <f t="shared" si="12"/>
        <v>15779</v>
      </c>
      <c r="G29" s="9">
        <f t="shared" si="12"/>
        <v>15551</v>
      </c>
      <c r="H29" s="9">
        <f t="shared" si="12"/>
        <v>31330</v>
      </c>
      <c r="I29" s="9">
        <f t="shared" si="12"/>
        <v>0</v>
      </c>
      <c r="J29" s="9">
        <f t="shared" si="12"/>
        <v>0</v>
      </c>
      <c r="K29" s="9">
        <f t="shared" si="12"/>
        <v>0</v>
      </c>
      <c r="L29" s="9">
        <v>95448</v>
      </c>
      <c r="M29" s="9">
        <v>92198</v>
      </c>
      <c r="N29" s="9">
        <v>187646</v>
      </c>
      <c r="O29" s="9">
        <f>SUM(O27:O28)</f>
        <v>459</v>
      </c>
      <c r="P29" s="9">
        <f t="shared" ref="P29:W29" si="13">SUM(P27:P28)</f>
        <v>278</v>
      </c>
      <c r="Q29" s="9">
        <f t="shared" si="13"/>
        <v>737</v>
      </c>
      <c r="R29" s="9">
        <f t="shared" si="13"/>
        <v>77</v>
      </c>
      <c r="S29" s="9">
        <f t="shared" si="13"/>
        <v>42</v>
      </c>
      <c r="T29" s="9">
        <f t="shared" si="13"/>
        <v>119</v>
      </c>
      <c r="U29" s="9">
        <f t="shared" si="13"/>
        <v>0</v>
      </c>
      <c r="V29" s="9">
        <f t="shared" si="13"/>
        <v>0</v>
      </c>
      <c r="W29" s="9">
        <f t="shared" si="13"/>
        <v>0</v>
      </c>
      <c r="X29" s="9">
        <v>536</v>
      </c>
      <c r="Y29" s="9">
        <v>320</v>
      </c>
      <c r="Z29" s="9">
        <v>856</v>
      </c>
      <c r="AA29" s="9">
        <v>95984</v>
      </c>
      <c r="AB29" s="9">
        <v>92518</v>
      </c>
      <c r="AC29" s="9">
        <v>188502</v>
      </c>
      <c r="AD29" s="2"/>
      <c r="AE29" s="2"/>
      <c r="AF29" s="2"/>
    </row>
    <row r="30" spans="1:32" ht="15" customHeight="1" x14ac:dyDescent="0.25">
      <c r="A30" s="15" t="s">
        <v>32</v>
      </c>
      <c r="B30" s="4" t="s">
        <v>20</v>
      </c>
      <c r="C30" s="5">
        <v>35709</v>
      </c>
      <c r="D30" s="5">
        <v>34666</v>
      </c>
      <c r="E30" s="5">
        <v>70375</v>
      </c>
      <c r="F30" s="5">
        <v>4282</v>
      </c>
      <c r="G30" s="5">
        <v>4186</v>
      </c>
      <c r="H30" s="5">
        <v>8468</v>
      </c>
      <c r="I30" s="5">
        <v>0</v>
      </c>
      <c r="J30" s="5">
        <v>0</v>
      </c>
      <c r="K30" s="5">
        <v>0</v>
      </c>
      <c r="L30" s="5">
        <v>39991</v>
      </c>
      <c r="M30" s="5">
        <v>38852</v>
      </c>
      <c r="N30" s="5">
        <v>78843</v>
      </c>
      <c r="O30" s="5">
        <v>204</v>
      </c>
      <c r="P30" s="5">
        <v>127</v>
      </c>
      <c r="Q30" s="5">
        <v>331</v>
      </c>
      <c r="R30" s="5">
        <v>3</v>
      </c>
      <c r="S30" s="5">
        <v>3</v>
      </c>
      <c r="T30" s="5">
        <v>6</v>
      </c>
      <c r="U30" s="5">
        <v>0</v>
      </c>
      <c r="V30" s="5">
        <v>0</v>
      </c>
      <c r="W30" s="5">
        <v>0</v>
      </c>
      <c r="X30" s="5">
        <v>207</v>
      </c>
      <c r="Y30" s="5">
        <v>130</v>
      </c>
      <c r="Z30" s="5">
        <v>337</v>
      </c>
      <c r="AA30" s="5">
        <v>40198</v>
      </c>
      <c r="AB30" s="5">
        <v>38982</v>
      </c>
      <c r="AC30" s="5">
        <v>79180</v>
      </c>
      <c r="AD30" s="2"/>
      <c r="AE30" s="2"/>
      <c r="AF30" s="2"/>
    </row>
    <row r="31" spans="1:32" ht="15" customHeight="1" x14ac:dyDescent="0.25">
      <c r="A31" s="15"/>
      <c r="B31" s="6" t="s">
        <v>21</v>
      </c>
      <c r="C31" s="7">
        <v>16600</v>
      </c>
      <c r="D31" s="7">
        <v>15808</v>
      </c>
      <c r="E31" s="7">
        <v>32408</v>
      </c>
      <c r="F31" s="7">
        <v>2197</v>
      </c>
      <c r="G31" s="7">
        <v>2199</v>
      </c>
      <c r="H31" s="7">
        <v>4396</v>
      </c>
      <c r="I31" s="7">
        <v>0</v>
      </c>
      <c r="J31" s="7">
        <v>0</v>
      </c>
      <c r="K31" s="7">
        <v>0</v>
      </c>
      <c r="L31" s="7">
        <v>18797</v>
      </c>
      <c r="M31" s="7">
        <v>18007</v>
      </c>
      <c r="N31" s="7">
        <v>36804</v>
      </c>
      <c r="O31" s="7">
        <v>121</v>
      </c>
      <c r="P31" s="7">
        <v>90</v>
      </c>
      <c r="Q31" s="7">
        <v>211</v>
      </c>
      <c r="R31" s="7">
        <v>17</v>
      </c>
      <c r="S31" s="7">
        <v>5</v>
      </c>
      <c r="T31" s="7">
        <v>22</v>
      </c>
      <c r="U31" s="7">
        <v>0</v>
      </c>
      <c r="V31" s="7">
        <v>0</v>
      </c>
      <c r="W31" s="7">
        <v>0</v>
      </c>
      <c r="X31" s="7">
        <v>138</v>
      </c>
      <c r="Y31" s="7">
        <v>95</v>
      </c>
      <c r="Z31" s="7">
        <v>233</v>
      </c>
      <c r="AA31" s="7">
        <v>18935</v>
      </c>
      <c r="AB31" s="7">
        <v>18102</v>
      </c>
      <c r="AC31" s="7">
        <v>37037</v>
      </c>
      <c r="AD31" s="2"/>
      <c r="AE31" s="2"/>
      <c r="AF31" s="2"/>
    </row>
    <row r="32" spans="1:32" ht="14.25" customHeight="1" x14ac:dyDescent="0.3">
      <c r="A32" s="15"/>
      <c r="B32" s="8" t="s">
        <v>3</v>
      </c>
      <c r="C32" s="9">
        <f>SUM(C30:C31)</f>
        <v>52309</v>
      </c>
      <c r="D32" s="9">
        <f t="shared" ref="D32:K32" si="14">SUM(D30:D31)</f>
        <v>50474</v>
      </c>
      <c r="E32" s="9">
        <f t="shared" si="14"/>
        <v>102783</v>
      </c>
      <c r="F32" s="9">
        <f t="shared" si="14"/>
        <v>6479</v>
      </c>
      <c r="G32" s="9">
        <f t="shared" si="14"/>
        <v>6385</v>
      </c>
      <c r="H32" s="9">
        <f t="shared" si="14"/>
        <v>12864</v>
      </c>
      <c r="I32" s="9">
        <f t="shared" si="14"/>
        <v>0</v>
      </c>
      <c r="J32" s="9">
        <f t="shared" si="14"/>
        <v>0</v>
      </c>
      <c r="K32" s="9">
        <f t="shared" si="14"/>
        <v>0</v>
      </c>
      <c r="L32" s="9">
        <v>58788</v>
      </c>
      <c r="M32" s="9">
        <v>56859</v>
      </c>
      <c r="N32" s="9">
        <v>115647</v>
      </c>
      <c r="O32" s="9">
        <f>SUM(O30:O31)</f>
        <v>325</v>
      </c>
      <c r="P32" s="9">
        <f t="shared" ref="P32:W32" si="15">SUM(P30:P31)</f>
        <v>217</v>
      </c>
      <c r="Q32" s="9">
        <f t="shared" si="15"/>
        <v>542</v>
      </c>
      <c r="R32" s="9">
        <f t="shared" si="15"/>
        <v>20</v>
      </c>
      <c r="S32" s="9">
        <f t="shared" si="15"/>
        <v>8</v>
      </c>
      <c r="T32" s="9">
        <f t="shared" si="15"/>
        <v>28</v>
      </c>
      <c r="U32" s="9">
        <f t="shared" si="15"/>
        <v>0</v>
      </c>
      <c r="V32" s="9">
        <f t="shared" si="15"/>
        <v>0</v>
      </c>
      <c r="W32" s="9">
        <f t="shared" si="15"/>
        <v>0</v>
      </c>
      <c r="X32" s="9">
        <v>345</v>
      </c>
      <c r="Y32" s="9">
        <v>225</v>
      </c>
      <c r="Z32" s="9">
        <v>570</v>
      </c>
      <c r="AA32" s="9">
        <v>59133</v>
      </c>
      <c r="AB32" s="9">
        <v>57084</v>
      </c>
      <c r="AC32" s="9">
        <v>116217</v>
      </c>
      <c r="AD32" s="2"/>
      <c r="AE32" s="2"/>
      <c r="AF32" s="2"/>
    </row>
    <row r="33" spans="1:32" ht="15" customHeight="1" x14ac:dyDescent="0.25">
      <c r="A33" s="13" t="s">
        <v>33</v>
      </c>
      <c r="B33" s="4" t="s">
        <v>22</v>
      </c>
      <c r="C33" s="5">
        <v>24558</v>
      </c>
      <c r="D33" s="5">
        <v>24377</v>
      </c>
      <c r="E33" s="5">
        <v>48935</v>
      </c>
      <c r="F33" s="5">
        <v>8750</v>
      </c>
      <c r="G33" s="5">
        <v>8804</v>
      </c>
      <c r="H33" s="5">
        <v>17554</v>
      </c>
      <c r="I33" s="5">
        <v>0</v>
      </c>
      <c r="J33" s="5">
        <v>0</v>
      </c>
      <c r="K33" s="5">
        <v>0</v>
      </c>
      <c r="L33" s="5">
        <v>33308</v>
      </c>
      <c r="M33" s="5">
        <v>33181</v>
      </c>
      <c r="N33" s="5">
        <v>66489</v>
      </c>
      <c r="O33" s="5">
        <v>111</v>
      </c>
      <c r="P33" s="5">
        <v>68</v>
      </c>
      <c r="Q33" s="5">
        <v>179</v>
      </c>
      <c r="R33" s="5">
        <v>47</v>
      </c>
      <c r="S33" s="5">
        <v>32</v>
      </c>
      <c r="T33" s="5">
        <v>79</v>
      </c>
      <c r="U33" s="5">
        <v>0</v>
      </c>
      <c r="V33" s="5">
        <v>0</v>
      </c>
      <c r="W33" s="5">
        <v>0</v>
      </c>
      <c r="X33" s="5">
        <v>158</v>
      </c>
      <c r="Y33" s="5">
        <v>100</v>
      </c>
      <c r="Z33" s="5">
        <v>258</v>
      </c>
      <c r="AA33" s="5">
        <v>33466</v>
      </c>
      <c r="AB33" s="5">
        <v>33281</v>
      </c>
      <c r="AC33" s="5">
        <v>66747</v>
      </c>
      <c r="AD33" s="2"/>
      <c r="AE33" s="2"/>
      <c r="AF33" s="2"/>
    </row>
    <row r="34" spans="1:32" ht="15" customHeight="1" x14ac:dyDescent="0.25">
      <c r="A34" s="13"/>
      <c r="B34" s="6" t="s">
        <v>23</v>
      </c>
      <c r="C34" s="7">
        <v>22007</v>
      </c>
      <c r="D34" s="7">
        <v>21288</v>
      </c>
      <c r="E34" s="7">
        <v>43295</v>
      </c>
      <c r="F34" s="7">
        <v>1172</v>
      </c>
      <c r="G34" s="7">
        <v>1187</v>
      </c>
      <c r="H34" s="7">
        <v>2359</v>
      </c>
      <c r="I34" s="7">
        <v>0</v>
      </c>
      <c r="J34" s="7">
        <v>0</v>
      </c>
      <c r="K34" s="7">
        <v>0</v>
      </c>
      <c r="L34" s="7">
        <v>23179</v>
      </c>
      <c r="M34" s="7">
        <v>22475</v>
      </c>
      <c r="N34" s="7">
        <v>45654</v>
      </c>
      <c r="O34" s="7">
        <v>103</v>
      </c>
      <c r="P34" s="7">
        <v>73</v>
      </c>
      <c r="Q34" s="7">
        <v>176</v>
      </c>
      <c r="R34" s="7">
        <v>6</v>
      </c>
      <c r="S34" s="7">
        <v>1</v>
      </c>
      <c r="T34" s="7">
        <v>7</v>
      </c>
      <c r="U34" s="7">
        <v>0</v>
      </c>
      <c r="V34" s="7">
        <v>0</v>
      </c>
      <c r="W34" s="7">
        <v>0</v>
      </c>
      <c r="X34" s="7">
        <v>109</v>
      </c>
      <c r="Y34" s="7">
        <v>74</v>
      </c>
      <c r="Z34" s="7">
        <v>183</v>
      </c>
      <c r="AA34" s="7">
        <v>23288</v>
      </c>
      <c r="AB34" s="7">
        <v>22549</v>
      </c>
      <c r="AC34" s="7">
        <v>45837</v>
      </c>
      <c r="AD34" s="2"/>
      <c r="AE34" s="2"/>
      <c r="AF34" s="2"/>
    </row>
    <row r="35" spans="1:32" ht="14.25" customHeight="1" x14ac:dyDescent="0.3">
      <c r="A35" s="13"/>
      <c r="B35" s="8" t="s">
        <v>3</v>
      </c>
      <c r="C35" s="9">
        <f>SUM(C33:C34)</f>
        <v>46565</v>
      </c>
      <c r="D35" s="9">
        <f t="shared" ref="D35:K35" si="16">SUM(D33:D34)</f>
        <v>45665</v>
      </c>
      <c r="E35" s="9">
        <f t="shared" si="16"/>
        <v>92230</v>
      </c>
      <c r="F35" s="9">
        <f t="shared" si="16"/>
        <v>9922</v>
      </c>
      <c r="G35" s="9">
        <f t="shared" si="16"/>
        <v>9991</v>
      </c>
      <c r="H35" s="9">
        <f t="shared" si="16"/>
        <v>19913</v>
      </c>
      <c r="I35" s="9">
        <f t="shared" si="16"/>
        <v>0</v>
      </c>
      <c r="J35" s="9">
        <f t="shared" si="16"/>
        <v>0</v>
      </c>
      <c r="K35" s="9">
        <f t="shared" si="16"/>
        <v>0</v>
      </c>
      <c r="L35" s="9">
        <v>56487</v>
      </c>
      <c r="M35" s="9">
        <v>55656</v>
      </c>
      <c r="N35" s="9">
        <v>112143</v>
      </c>
      <c r="O35" s="9">
        <f>SUM(O33:O34)</f>
        <v>214</v>
      </c>
      <c r="P35" s="9">
        <f t="shared" ref="P35:W35" si="17">SUM(P33:P34)</f>
        <v>141</v>
      </c>
      <c r="Q35" s="9">
        <f t="shared" si="17"/>
        <v>355</v>
      </c>
      <c r="R35" s="9">
        <f t="shared" si="17"/>
        <v>53</v>
      </c>
      <c r="S35" s="9">
        <f t="shared" si="17"/>
        <v>33</v>
      </c>
      <c r="T35" s="9">
        <f t="shared" si="17"/>
        <v>86</v>
      </c>
      <c r="U35" s="9">
        <f t="shared" si="17"/>
        <v>0</v>
      </c>
      <c r="V35" s="9">
        <f t="shared" si="17"/>
        <v>0</v>
      </c>
      <c r="W35" s="9">
        <f t="shared" si="17"/>
        <v>0</v>
      </c>
      <c r="X35" s="9">
        <v>267</v>
      </c>
      <c r="Y35" s="9">
        <v>174</v>
      </c>
      <c r="Z35" s="9">
        <v>441</v>
      </c>
      <c r="AA35" s="9">
        <v>56754</v>
      </c>
      <c r="AB35" s="9">
        <v>55830</v>
      </c>
      <c r="AC35" s="9">
        <v>112584</v>
      </c>
      <c r="AD35" s="2"/>
      <c r="AE35" s="2"/>
      <c r="AF35" s="2"/>
    </row>
    <row r="36" spans="1:32" ht="12.75" customHeight="1" x14ac:dyDescent="0.25">
      <c r="A36" s="14" t="s">
        <v>34</v>
      </c>
      <c r="B36" s="4" t="s">
        <v>24</v>
      </c>
      <c r="C36" s="5">
        <v>37273</v>
      </c>
      <c r="D36" s="5">
        <v>36158</v>
      </c>
      <c r="E36" s="5">
        <v>73431</v>
      </c>
      <c r="F36" s="5">
        <v>4578</v>
      </c>
      <c r="G36" s="5">
        <v>4604</v>
      </c>
      <c r="H36" s="5">
        <v>9182</v>
      </c>
      <c r="I36" s="5">
        <v>0</v>
      </c>
      <c r="J36" s="5">
        <v>0</v>
      </c>
      <c r="K36" s="5">
        <v>0</v>
      </c>
      <c r="L36" s="5">
        <v>41851</v>
      </c>
      <c r="M36" s="5">
        <v>40762</v>
      </c>
      <c r="N36" s="5">
        <v>82613</v>
      </c>
      <c r="O36" s="5">
        <v>283</v>
      </c>
      <c r="P36" s="5">
        <v>178</v>
      </c>
      <c r="Q36" s="5">
        <v>461</v>
      </c>
      <c r="R36" s="5">
        <v>30</v>
      </c>
      <c r="S36" s="5">
        <v>25</v>
      </c>
      <c r="T36" s="5">
        <v>55</v>
      </c>
      <c r="U36" s="5">
        <v>0</v>
      </c>
      <c r="V36" s="5">
        <v>0</v>
      </c>
      <c r="W36" s="5">
        <v>0</v>
      </c>
      <c r="X36" s="5">
        <v>313</v>
      </c>
      <c r="Y36" s="5">
        <v>203</v>
      </c>
      <c r="Z36" s="5">
        <v>516</v>
      </c>
      <c r="AA36" s="5">
        <v>42164</v>
      </c>
      <c r="AB36" s="5">
        <v>40965</v>
      </c>
      <c r="AC36" s="5">
        <v>83129</v>
      </c>
      <c r="AD36" s="2"/>
      <c r="AE36" s="2"/>
      <c r="AF36" s="2"/>
    </row>
    <row r="37" spans="1:32" ht="15" customHeight="1" x14ac:dyDescent="0.25">
      <c r="A37" s="14"/>
      <c r="B37" s="6" t="s">
        <v>25</v>
      </c>
      <c r="C37" s="7">
        <v>24057</v>
      </c>
      <c r="D37" s="7">
        <v>23590</v>
      </c>
      <c r="E37" s="7">
        <v>47647</v>
      </c>
      <c r="F37" s="7">
        <v>4865</v>
      </c>
      <c r="G37" s="7">
        <v>4799</v>
      </c>
      <c r="H37" s="7">
        <v>9664</v>
      </c>
      <c r="I37" s="7">
        <v>0</v>
      </c>
      <c r="J37" s="7">
        <v>0</v>
      </c>
      <c r="K37" s="7">
        <v>0</v>
      </c>
      <c r="L37" s="7">
        <v>28922</v>
      </c>
      <c r="M37" s="7">
        <v>28389</v>
      </c>
      <c r="N37" s="7">
        <v>57311</v>
      </c>
      <c r="O37" s="7">
        <v>164</v>
      </c>
      <c r="P37" s="7">
        <v>108</v>
      </c>
      <c r="Q37" s="7">
        <v>272</v>
      </c>
      <c r="R37" s="7">
        <v>29</v>
      </c>
      <c r="S37" s="7">
        <v>17</v>
      </c>
      <c r="T37" s="7">
        <v>46</v>
      </c>
      <c r="U37" s="7">
        <v>0</v>
      </c>
      <c r="V37" s="7">
        <v>0</v>
      </c>
      <c r="W37" s="7">
        <v>0</v>
      </c>
      <c r="X37" s="7">
        <v>193</v>
      </c>
      <c r="Y37" s="7">
        <v>125</v>
      </c>
      <c r="Z37" s="7">
        <v>318</v>
      </c>
      <c r="AA37" s="7">
        <v>29115</v>
      </c>
      <c r="AB37" s="7">
        <v>28514</v>
      </c>
      <c r="AC37" s="7">
        <v>57629</v>
      </c>
      <c r="AD37" s="2"/>
      <c r="AE37" s="2"/>
      <c r="AF37" s="2"/>
    </row>
    <row r="38" spans="1:32" ht="14.25" customHeight="1" x14ac:dyDescent="0.3">
      <c r="A38" s="14"/>
      <c r="B38" s="8" t="s">
        <v>3</v>
      </c>
      <c r="C38" s="9">
        <f>SUM(C36:C37)</f>
        <v>61330</v>
      </c>
      <c r="D38" s="9">
        <f t="shared" ref="D38:K38" si="18">SUM(D36:D37)</f>
        <v>59748</v>
      </c>
      <c r="E38" s="9">
        <f t="shared" si="18"/>
        <v>121078</v>
      </c>
      <c r="F38" s="9">
        <f t="shared" si="18"/>
        <v>9443</v>
      </c>
      <c r="G38" s="9">
        <f t="shared" si="18"/>
        <v>9403</v>
      </c>
      <c r="H38" s="9">
        <f t="shared" si="18"/>
        <v>18846</v>
      </c>
      <c r="I38" s="9">
        <f t="shared" si="18"/>
        <v>0</v>
      </c>
      <c r="J38" s="9">
        <f t="shared" si="18"/>
        <v>0</v>
      </c>
      <c r="K38" s="9">
        <f t="shared" si="18"/>
        <v>0</v>
      </c>
      <c r="L38" s="9">
        <v>70773</v>
      </c>
      <c r="M38" s="9">
        <v>69151</v>
      </c>
      <c r="N38" s="9">
        <v>139924</v>
      </c>
      <c r="O38" s="9">
        <f>SUM(O36:O37)</f>
        <v>447</v>
      </c>
      <c r="P38" s="9">
        <f t="shared" ref="P38:W38" si="19">SUM(P36:P37)</f>
        <v>286</v>
      </c>
      <c r="Q38" s="9">
        <f t="shared" si="19"/>
        <v>733</v>
      </c>
      <c r="R38" s="9">
        <f t="shared" si="19"/>
        <v>59</v>
      </c>
      <c r="S38" s="9">
        <f t="shared" si="19"/>
        <v>42</v>
      </c>
      <c r="T38" s="9">
        <f t="shared" si="19"/>
        <v>101</v>
      </c>
      <c r="U38" s="9">
        <f t="shared" si="19"/>
        <v>0</v>
      </c>
      <c r="V38" s="9">
        <f t="shared" si="19"/>
        <v>0</v>
      </c>
      <c r="W38" s="9">
        <f t="shared" si="19"/>
        <v>0</v>
      </c>
      <c r="X38" s="9">
        <v>506</v>
      </c>
      <c r="Y38" s="9">
        <v>328</v>
      </c>
      <c r="Z38" s="9">
        <v>834</v>
      </c>
      <c r="AA38" s="9">
        <v>71279</v>
      </c>
      <c r="AB38" s="9">
        <v>69479</v>
      </c>
      <c r="AC38" s="9">
        <v>140758</v>
      </c>
      <c r="AD38" s="2"/>
      <c r="AE38" s="2"/>
      <c r="AF38" s="2"/>
    </row>
    <row r="39" spans="1:32" ht="18" x14ac:dyDescent="0.35">
      <c r="A39" s="12" t="s">
        <v>39</v>
      </c>
      <c r="B39" s="12"/>
      <c r="C39" s="10">
        <f>C8+C12+C16+C22+C26+C29+C32+C35+C38</f>
        <v>550010</v>
      </c>
      <c r="D39" s="10">
        <f t="shared" ref="D39:K39" si="20">D8+D12+D16+D22+D26+D29+D32+D35+D38</f>
        <v>534441</v>
      </c>
      <c r="E39" s="10">
        <f t="shared" si="20"/>
        <v>1084451</v>
      </c>
      <c r="F39" s="10">
        <f t="shared" si="20"/>
        <v>195041</v>
      </c>
      <c r="G39" s="10">
        <f t="shared" si="20"/>
        <v>191205</v>
      </c>
      <c r="H39" s="10">
        <f t="shared" si="20"/>
        <v>386246</v>
      </c>
      <c r="I39" s="10">
        <f t="shared" si="20"/>
        <v>386</v>
      </c>
      <c r="J39" s="10">
        <f t="shared" si="20"/>
        <v>311</v>
      </c>
      <c r="K39" s="10">
        <f t="shared" si="20"/>
        <v>697</v>
      </c>
      <c r="L39" s="10">
        <v>745437</v>
      </c>
      <c r="M39" s="10">
        <v>725957</v>
      </c>
      <c r="N39" s="10">
        <v>1471394</v>
      </c>
      <c r="O39" s="10">
        <f>O8+O12+O16++O22+O26+O29+O32+O35+O38</f>
        <v>3337</v>
      </c>
      <c r="P39" s="10">
        <f t="shared" ref="P39:T39" si="21">P8+P12+P16++P22+P26+P29+P32+P35+P38</f>
        <v>2056</v>
      </c>
      <c r="Q39" s="10">
        <f t="shared" si="21"/>
        <v>5393</v>
      </c>
      <c r="R39" s="10">
        <f t="shared" si="21"/>
        <v>1326</v>
      </c>
      <c r="S39" s="10">
        <f t="shared" si="21"/>
        <v>854</v>
      </c>
      <c r="T39" s="10">
        <f t="shared" si="21"/>
        <v>2180</v>
      </c>
      <c r="U39" s="10">
        <f>U8+U12+U16++U22+U26+U29+U32+U35+U38</f>
        <v>0</v>
      </c>
      <c r="V39" s="10">
        <f t="shared" ref="V39" si="22">V8+V12+V16++V22+V26+V29+V32+V35+V38</f>
        <v>1</v>
      </c>
      <c r="W39" s="10">
        <f t="shared" ref="W39" si="23">W8+W12+W16++W22+W26+W29+W32+W35+W38</f>
        <v>1</v>
      </c>
      <c r="X39" s="10">
        <v>4663</v>
      </c>
      <c r="Y39" s="10">
        <v>2911</v>
      </c>
      <c r="Z39" s="10">
        <v>7574</v>
      </c>
      <c r="AA39" s="10">
        <v>750100</v>
      </c>
      <c r="AB39" s="10">
        <v>728868</v>
      </c>
      <c r="AC39" s="10">
        <v>1478968</v>
      </c>
      <c r="AD39" s="2"/>
      <c r="AE39" s="2"/>
      <c r="AF39" s="2"/>
    </row>
    <row r="40" spans="1:32" x14ac:dyDescent="0.25">
      <c r="E40" s="2"/>
      <c r="H40" s="2"/>
      <c r="I40" s="2"/>
      <c r="J40" s="2"/>
      <c r="K40" s="2"/>
    </row>
    <row r="41" spans="1:32" x14ac:dyDescent="0.25">
      <c r="A41" s="1" t="s">
        <v>46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32" x14ac:dyDescent="0.25">
      <c r="E42" s="2"/>
    </row>
  </sheetData>
  <mergeCells count="25">
    <mergeCell ref="C3:E3"/>
    <mergeCell ref="O2:Z2"/>
    <mergeCell ref="O3:Q3"/>
    <mergeCell ref="R3:T3"/>
    <mergeCell ref="X3:Z3"/>
    <mergeCell ref="I3:K3"/>
    <mergeCell ref="L3:N3"/>
    <mergeCell ref="C2:N2"/>
    <mergeCell ref="U3:W3"/>
    <mergeCell ref="A1:AC1"/>
    <mergeCell ref="A39:B39"/>
    <mergeCell ref="A33:A35"/>
    <mergeCell ref="A36:A38"/>
    <mergeCell ref="A23:A26"/>
    <mergeCell ref="A27:A29"/>
    <mergeCell ref="A30:A32"/>
    <mergeCell ref="F3:H3"/>
    <mergeCell ref="A2:A4"/>
    <mergeCell ref="B2:B4"/>
    <mergeCell ref="A5:A8"/>
    <mergeCell ref="A9:A12"/>
    <mergeCell ref="A13:A16"/>
    <mergeCell ref="A17:A22"/>
    <mergeCell ref="AA3:AC3"/>
    <mergeCell ref="AA2:AC2"/>
  </mergeCells>
  <pageMargins left="1.42" right="0.44" top="0.45" bottom="0.51" header="0.5" footer="0.39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00E9-1308-4013-AEA3-43B58C19B8F4}">
  <dimension ref="B2:AD38"/>
  <sheetViews>
    <sheetView workbookViewId="0">
      <selection activeCell="L4" sqref="L4"/>
    </sheetView>
  </sheetViews>
  <sheetFormatPr defaultRowHeight="13.2" x14ac:dyDescent="0.25"/>
  <cols>
    <col min="2" max="2" width="17.21875" customWidth="1"/>
    <col min="29" max="29" width="9.21875" customWidth="1"/>
  </cols>
  <sheetData>
    <row r="2" spans="2:30" s="23" customFormat="1" ht="88.2" customHeight="1" x14ac:dyDescent="0.25">
      <c r="B2" s="23" t="s">
        <v>38</v>
      </c>
      <c r="C2" s="23" t="s">
        <v>98</v>
      </c>
      <c r="D2" s="23" t="s">
        <v>48</v>
      </c>
      <c r="E2" s="23" t="s">
        <v>49</v>
      </c>
      <c r="F2" s="23" t="s">
        <v>50</v>
      </c>
      <c r="G2" s="23" t="s">
        <v>51</v>
      </c>
      <c r="H2" s="23" t="s">
        <v>52</v>
      </c>
      <c r="I2" s="23" t="s">
        <v>53</v>
      </c>
      <c r="J2" s="23" t="s">
        <v>54</v>
      </c>
      <c r="K2" s="23" t="s">
        <v>55</v>
      </c>
      <c r="L2" s="23" t="s">
        <v>56</v>
      </c>
      <c r="M2" s="23" t="s">
        <v>108</v>
      </c>
      <c r="N2" s="23" t="s">
        <v>109</v>
      </c>
      <c r="O2" s="23" t="s">
        <v>110</v>
      </c>
      <c r="P2" s="23" t="s">
        <v>57</v>
      </c>
      <c r="Q2" s="23" t="s">
        <v>58</v>
      </c>
      <c r="R2" s="23" t="s">
        <v>114</v>
      </c>
      <c r="S2" s="23" t="s">
        <v>59</v>
      </c>
      <c r="T2" s="23" t="s">
        <v>60</v>
      </c>
      <c r="U2" s="23" t="s">
        <v>115</v>
      </c>
      <c r="V2" s="23" t="s">
        <v>61</v>
      </c>
      <c r="W2" s="23" t="s">
        <v>62</v>
      </c>
      <c r="X2" s="23" t="s">
        <v>116</v>
      </c>
      <c r="Y2" s="23" t="s">
        <v>117</v>
      </c>
      <c r="Z2" s="23" t="s">
        <v>118</v>
      </c>
      <c r="AA2" s="23" t="s">
        <v>119</v>
      </c>
      <c r="AB2" s="23" t="s">
        <v>111</v>
      </c>
      <c r="AC2" s="23" t="s">
        <v>112</v>
      </c>
      <c r="AD2" s="23" t="s">
        <v>113</v>
      </c>
    </row>
    <row r="3" spans="2:30" x14ac:dyDescent="0.25">
      <c r="B3" t="s">
        <v>63</v>
      </c>
      <c r="C3" t="s">
        <v>64</v>
      </c>
      <c r="D3">
        <v>48033</v>
      </c>
      <c r="E3">
        <v>46315</v>
      </c>
      <c r="F3">
        <v>94348</v>
      </c>
      <c r="G3">
        <v>6130</v>
      </c>
      <c r="H3">
        <v>6450</v>
      </c>
      <c r="I3">
        <v>12580</v>
      </c>
      <c r="J3">
        <v>0</v>
      </c>
      <c r="K3">
        <v>0</v>
      </c>
      <c r="L3">
        <v>0</v>
      </c>
      <c r="M3">
        <f>SUM(D3,G3,J3)</f>
        <v>54163</v>
      </c>
      <c r="N3">
        <f>SUM(E3,H3,K3)</f>
        <v>52765</v>
      </c>
      <c r="O3">
        <f>SUM(F3,I3,L3)</f>
        <v>106928</v>
      </c>
      <c r="P3">
        <v>255</v>
      </c>
      <c r="Q3">
        <v>136</v>
      </c>
      <c r="R3">
        <f>SUM(P3:Q3)</f>
        <v>391</v>
      </c>
      <c r="S3">
        <v>11</v>
      </c>
      <c r="T3">
        <v>4</v>
      </c>
      <c r="U3">
        <f>SUM(S3:T3)</f>
        <v>15</v>
      </c>
      <c r="V3">
        <v>0</v>
      </c>
      <c r="W3">
        <v>0</v>
      </c>
      <c r="X3">
        <f>SUM(V3:W3)</f>
        <v>0</v>
      </c>
      <c r="Y3">
        <f>SUM(P3,S3,V3)</f>
        <v>266</v>
      </c>
      <c r="Z3">
        <f>SUM(Q3,T3,W3)</f>
        <v>140</v>
      </c>
      <c r="AA3">
        <f>SUM(Y3:Z3)</f>
        <v>406</v>
      </c>
      <c r="AB3">
        <f>SUM(M3,Y3)</f>
        <v>54429</v>
      </c>
      <c r="AC3">
        <f>SUM(N3,Z3)</f>
        <v>52905</v>
      </c>
      <c r="AD3">
        <f>SUM(AB3:AC3)</f>
        <v>107334</v>
      </c>
    </row>
    <row r="4" spans="2:30" x14ac:dyDescent="0.25">
      <c r="C4" t="s">
        <v>65</v>
      </c>
      <c r="D4">
        <v>53651</v>
      </c>
      <c r="E4">
        <v>53781</v>
      </c>
      <c r="F4">
        <v>107432</v>
      </c>
      <c r="G4">
        <v>3756</v>
      </c>
      <c r="H4">
        <v>3723</v>
      </c>
      <c r="I4">
        <v>7479</v>
      </c>
      <c r="J4">
        <v>0</v>
      </c>
      <c r="K4">
        <v>0</v>
      </c>
      <c r="L4">
        <v>0</v>
      </c>
      <c r="M4">
        <f t="shared" ref="M4:M37" si="0">SUM(D4,G4,J4)</f>
        <v>57407</v>
      </c>
      <c r="N4">
        <f t="shared" ref="N4:N37" si="1">SUM(E4,H4,K4)</f>
        <v>57504</v>
      </c>
      <c r="O4">
        <f t="shared" ref="O4:O37" si="2">SUM(F4,I4,L4)</f>
        <v>114911</v>
      </c>
      <c r="P4">
        <v>311</v>
      </c>
      <c r="Q4">
        <v>171</v>
      </c>
      <c r="R4">
        <f t="shared" ref="R4:R37" si="3">SUM(P4:Q4)</f>
        <v>482</v>
      </c>
      <c r="S4">
        <v>7</v>
      </c>
      <c r="T4">
        <v>4</v>
      </c>
      <c r="U4">
        <f t="shared" ref="U4:U37" si="4">SUM(S4:T4)</f>
        <v>11</v>
      </c>
      <c r="V4">
        <v>0</v>
      </c>
      <c r="W4">
        <v>0</v>
      </c>
      <c r="X4">
        <f t="shared" ref="X4:X37" si="5">SUM(V4:W4)</f>
        <v>0</v>
      </c>
      <c r="Y4">
        <f t="shared" ref="Y4:Y37" si="6">SUM(P4,S4,V4)</f>
        <v>318</v>
      </c>
      <c r="Z4">
        <f t="shared" ref="Z4:Z37" si="7">SUM(Q4,T4,W4)</f>
        <v>175</v>
      </c>
      <c r="AA4">
        <f t="shared" ref="AA4:AA37" si="8">SUM(Y4:Z4)</f>
        <v>493</v>
      </c>
      <c r="AB4">
        <f t="shared" ref="AB4:AB37" si="9">SUM(M4,Y4)</f>
        <v>57725</v>
      </c>
      <c r="AC4">
        <f t="shared" ref="AC4:AC38" si="10">SUM(N4,Z4)</f>
        <v>57679</v>
      </c>
      <c r="AD4">
        <f t="shared" ref="AD4:AD37" si="11">SUM(AB4:AC4)</f>
        <v>115404</v>
      </c>
    </row>
    <row r="5" spans="2:30" x14ac:dyDescent="0.25">
      <c r="C5" t="s">
        <v>66</v>
      </c>
      <c r="D5">
        <v>34002</v>
      </c>
      <c r="E5">
        <v>32791</v>
      </c>
      <c r="F5">
        <v>66793</v>
      </c>
      <c r="G5">
        <v>5945</v>
      </c>
      <c r="H5">
        <v>6337</v>
      </c>
      <c r="I5">
        <v>12282</v>
      </c>
      <c r="J5">
        <v>0</v>
      </c>
      <c r="K5">
        <v>0</v>
      </c>
      <c r="L5">
        <v>0</v>
      </c>
      <c r="M5">
        <f t="shared" si="0"/>
        <v>39947</v>
      </c>
      <c r="N5">
        <f t="shared" si="1"/>
        <v>39128</v>
      </c>
      <c r="O5">
        <f t="shared" si="2"/>
        <v>79075</v>
      </c>
      <c r="P5">
        <v>172</v>
      </c>
      <c r="Q5">
        <v>106</v>
      </c>
      <c r="R5">
        <f t="shared" si="3"/>
        <v>278</v>
      </c>
      <c r="S5">
        <v>23</v>
      </c>
      <c r="T5">
        <v>16</v>
      </c>
      <c r="U5">
        <f t="shared" si="4"/>
        <v>39</v>
      </c>
      <c r="V5">
        <v>0</v>
      </c>
      <c r="W5">
        <v>0</v>
      </c>
      <c r="X5">
        <f t="shared" si="5"/>
        <v>0</v>
      </c>
      <c r="Y5">
        <f t="shared" si="6"/>
        <v>195</v>
      </c>
      <c r="Z5">
        <f t="shared" si="7"/>
        <v>122</v>
      </c>
      <c r="AA5">
        <f t="shared" si="8"/>
        <v>317</v>
      </c>
      <c r="AB5">
        <f t="shared" si="9"/>
        <v>40142</v>
      </c>
      <c r="AC5">
        <f t="shared" si="10"/>
        <v>39250</v>
      </c>
      <c r="AD5">
        <f t="shared" si="11"/>
        <v>79392</v>
      </c>
    </row>
    <row r="6" spans="2:30" x14ac:dyDescent="0.25">
      <c r="B6" t="s">
        <v>99</v>
      </c>
      <c r="D6">
        <v>135686</v>
      </c>
      <c r="E6">
        <v>132887</v>
      </c>
      <c r="F6">
        <v>268573</v>
      </c>
      <c r="G6">
        <v>15831</v>
      </c>
      <c r="H6">
        <v>16510</v>
      </c>
      <c r="I6">
        <v>32341</v>
      </c>
      <c r="J6">
        <v>0</v>
      </c>
      <c r="K6">
        <v>0</v>
      </c>
      <c r="L6">
        <v>0</v>
      </c>
      <c r="M6">
        <f t="shared" si="0"/>
        <v>151517</v>
      </c>
      <c r="N6">
        <f t="shared" si="1"/>
        <v>149397</v>
      </c>
      <c r="O6">
        <f t="shared" si="2"/>
        <v>300914</v>
      </c>
      <c r="P6">
        <v>738</v>
      </c>
      <c r="Q6">
        <v>413</v>
      </c>
      <c r="R6">
        <f t="shared" si="3"/>
        <v>1151</v>
      </c>
      <c r="S6">
        <v>41</v>
      </c>
      <c r="T6">
        <v>24</v>
      </c>
      <c r="U6">
        <f t="shared" si="4"/>
        <v>65</v>
      </c>
      <c r="V6">
        <v>0</v>
      </c>
      <c r="W6">
        <v>0</v>
      </c>
      <c r="X6">
        <f t="shared" si="5"/>
        <v>0</v>
      </c>
      <c r="Y6">
        <f t="shared" si="6"/>
        <v>779</v>
      </c>
      <c r="Z6">
        <f t="shared" si="7"/>
        <v>437</v>
      </c>
      <c r="AA6">
        <f t="shared" si="8"/>
        <v>1216</v>
      </c>
      <c r="AB6">
        <f t="shared" si="9"/>
        <v>152296</v>
      </c>
      <c r="AC6">
        <f t="shared" si="10"/>
        <v>149834</v>
      </c>
      <c r="AD6">
        <f t="shared" si="11"/>
        <v>302130</v>
      </c>
    </row>
    <row r="7" spans="2:30" x14ac:dyDescent="0.25">
      <c r="B7" t="s">
        <v>67</v>
      </c>
      <c r="C7" t="s">
        <v>68</v>
      </c>
      <c r="D7">
        <v>36356</v>
      </c>
      <c r="E7">
        <v>35717</v>
      </c>
      <c r="F7">
        <v>72073</v>
      </c>
      <c r="G7">
        <v>13038</v>
      </c>
      <c r="H7">
        <v>12634</v>
      </c>
      <c r="I7">
        <v>25672</v>
      </c>
      <c r="J7">
        <v>0</v>
      </c>
      <c r="K7">
        <v>0</v>
      </c>
      <c r="L7">
        <v>0</v>
      </c>
      <c r="M7">
        <f t="shared" si="0"/>
        <v>49394</v>
      </c>
      <c r="N7">
        <f t="shared" si="1"/>
        <v>48351</v>
      </c>
      <c r="O7">
        <f t="shared" si="2"/>
        <v>97745</v>
      </c>
      <c r="P7">
        <v>259</v>
      </c>
      <c r="Q7">
        <v>143</v>
      </c>
      <c r="R7">
        <f t="shared" si="3"/>
        <v>402</v>
      </c>
      <c r="S7">
        <v>45</v>
      </c>
      <c r="T7">
        <v>42</v>
      </c>
      <c r="U7">
        <f t="shared" si="4"/>
        <v>87</v>
      </c>
      <c r="V7">
        <v>0</v>
      </c>
      <c r="W7">
        <v>0</v>
      </c>
      <c r="X7">
        <f t="shared" si="5"/>
        <v>0</v>
      </c>
      <c r="Y7">
        <f t="shared" si="6"/>
        <v>304</v>
      </c>
      <c r="Z7">
        <f t="shared" si="7"/>
        <v>185</v>
      </c>
      <c r="AA7">
        <f t="shared" si="8"/>
        <v>489</v>
      </c>
      <c r="AB7">
        <f t="shared" si="9"/>
        <v>49698</v>
      </c>
      <c r="AC7">
        <f t="shared" si="10"/>
        <v>48536</v>
      </c>
      <c r="AD7">
        <f t="shared" si="11"/>
        <v>98234</v>
      </c>
    </row>
    <row r="8" spans="2:30" x14ac:dyDescent="0.25">
      <c r="C8" t="s">
        <v>69</v>
      </c>
      <c r="D8">
        <v>15962</v>
      </c>
      <c r="E8">
        <v>15730</v>
      </c>
      <c r="F8">
        <v>31692</v>
      </c>
      <c r="G8">
        <v>3743</v>
      </c>
      <c r="H8">
        <v>3642</v>
      </c>
      <c r="I8">
        <v>7385</v>
      </c>
      <c r="J8">
        <v>0</v>
      </c>
      <c r="K8">
        <v>0</v>
      </c>
      <c r="L8">
        <v>0</v>
      </c>
      <c r="M8">
        <f t="shared" si="0"/>
        <v>19705</v>
      </c>
      <c r="N8">
        <f t="shared" si="1"/>
        <v>19372</v>
      </c>
      <c r="O8">
        <f t="shared" si="2"/>
        <v>39077</v>
      </c>
      <c r="P8">
        <v>117</v>
      </c>
      <c r="Q8">
        <v>72</v>
      </c>
      <c r="R8">
        <f t="shared" si="3"/>
        <v>189</v>
      </c>
      <c r="S8">
        <v>14</v>
      </c>
      <c r="T8">
        <v>11</v>
      </c>
      <c r="U8">
        <f t="shared" si="4"/>
        <v>25</v>
      </c>
      <c r="V8">
        <v>0</v>
      </c>
      <c r="W8">
        <v>0</v>
      </c>
      <c r="X8">
        <f t="shared" si="5"/>
        <v>0</v>
      </c>
      <c r="Y8">
        <f t="shared" si="6"/>
        <v>131</v>
      </c>
      <c r="Z8">
        <f t="shared" si="7"/>
        <v>83</v>
      </c>
      <c r="AA8">
        <f t="shared" si="8"/>
        <v>214</v>
      </c>
      <c r="AB8">
        <f t="shared" si="9"/>
        <v>19836</v>
      </c>
      <c r="AC8">
        <f t="shared" si="10"/>
        <v>19455</v>
      </c>
      <c r="AD8">
        <f t="shared" si="11"/>
        <v>39291</v>
      </c>
    </row>
    <row r="9" spans="2:30" x14ac:dyDescent="0.25">
      <c r="C9" t="s">
        <v>70</v>
      </c>
      <c r="D9">
        <v>10865</v>
      </c>
      <c r="E9">
        <v>10785</v>
      </c>
      <c r="F9">
        <v>21650</v>
      </c>
      <c r="G9">
        <v>17347</v>
      </c>
      <c r="H9">
        <v>16946</v>
      </c>
      <c r="I9">
        <v>34293</v>
      </c>
      <c r="J9">
        <v>0</v>
      </c>
      <c r="K9">
        <v>0</v>
      </c>
      <c r="L9">
        <v>0</v>
      </c>
      <c r="M9">
        <f t="shared" si="0"/>
        <v>28212</v>
      </c>
      <c r="N9">
        <f t="shared" si="1"/>
        <v>27731</v>
      </c>
      <c r="O9">
        <f t="shared" si="2"/>
        <v>55943</v>
      </c>
      <c r="P9">
        <v>49</v>
      </c>
      <c r="Q9">
        <v>32</v>
      </c>
      <c r="R9">
        <f t="shared" si="3"/>
        <v>81</v>
      </c>
      <c r="S9">
        <v>120</v>
      </c>
      <c r="T9">
        <v>75</v>
      </c>
      <c r="U9">
        <f t="shared" si="4"/>
        <v>195</v>
      </c>
      <c r="V9">
        <v>0</v>
      </c>
      <c r="W9">
        <v>0</v>
      </c>
      <c r="X9">
        <f t="shared" si="5"/>
        <v>0</v>
      </c>
      <c r="Y9">
        <f t="shared" si="6"/>
        <v>169</v>
      </c>
      <c r="Z9">
        <f t="shared" si="7"/>
        <v>107</v>
      </c>
      <c r="AA9">
        <f t="shared" si="8"/>
        <v>276</v>
      </c>
      <c r="AB9">
        <f t="shared" si="9"/>
        <v>28381</v>
      </c>
      <c r="AC9">
        <f t="shared" si="10"/>
        <v>27838</v>
      </c>
      <c r="AD9">
        <f t="shared" si="11"/>
        <v>56219</v>
      </c>
    </row>
    <row r="10" spans="2:30" x14ac:dyDescent="0.25">
      <c r="B10" t="s">
        <v>100</v>
      </c>
      <c r="D10">
        <v>63183</v>
      </c>
      <c r="E10">
        <v>62232</v>
      </c>
      <c r="F10">
        <v>125415</v>
      </c>
      <c r="G10">
        <v>34128</v>
      </c>
      <c r="H10">
        <v>33222</v>
      </c>
      <c r="I10">
        <v>67350</v>
      </c>
      <c r="J10">
        <v>0</v>
      </c>
      <c r="K10">
        <v>0</v>
      </c>
      <c r="L10">
        <v>0</v>
      </c>
      <c r="M10">
        <f t="shared" si="0"/>
        <v>97311</v>
      </c>
      <c r="N10">
        <f t="shared" si="1"/>
        <v>95454</v>
      </c>
      <c r="O10">
        <f t="shared" si="2"/>
        <v>192765</v>
      </c>
      <c r="P10">
        <v>425</v>
      </c>
      <c r="Q10">
        <v>247</v>
      </c>
      <c r="R10">
        <f t="shared" si="3"/>
        <v>672</v>
      </c>
      <c r="S10">
        <v>179</v>
      </c>
      <c r="T10">
        <v>128</v>
      </c>
      <c r="U10">
        <f t="shared" si="4"/>
        <v>307</v>
      </c>
      <c r="V10">
        <v>0</v>
      </c>
      <c r="W10">
        <v>0</v>
      </c>
      <c r="X10">
        <f t="shared" si="5"/>
        <v>0</v>
      </c>
      <c r="Y10">
        <f t="shared" si="6"/>
        <v>604</v>
      </c>
      <c r="Z10">
        <f t="shared" si="7"/>
        <v>375</v>
      </c>
      <c r="AA10">
        <f t="shared" si="8"/>
        <v>979</v>
      </c>
      <c r="AB10">
        <f t="shared" si="9"/>
        <v>97915</v>
      </c>
      <c r="AC10">
        <f t="shared" si="10"/>
        <v>95829</v>
      </c>
      <c r="AD10">
        <f t="shared" si="11"/>
        <v>193744</v>
      </c>
    </row>
    <row r="11" spans="2:30" x14ac:dyDescent="0.25">
      <c r="B11" t="s">
        <v>71</v>
      </c>
      <c r="C11" t="s">
        <v>72</v>
      </c>
      <c r="D11">
        <v>38069</v>
      </c>
      <c r="E11">
        <v>36702</v>
      </c>
      <c r="F11">
        <v>74771</v>
      </c>
      <c r="G11">
        <v>862</v>
      </c>
      <c r="H11">
        <v>903</v>
      </c>
      <c r="I11">
        <v>1765</v>
      </c>
      <c r="J11">
        <v>386</v>
      </c>
      <c r="K11">
        <v>311</v>
      </c>
      <c r="L11">
        <v>697</v>
      </c>
      <c r="M11">
        <f t="shared" si="0"/>
        <v>39317</v>
      </c>
      <c r="N11">
        <f t="shared" si="1"/>
        <v>37916</v>
      </c>
      <c r="O11">
        <f t="shared" si="2"/>
        <v>77233</v>
      </c>
      <c r="P11">
        <v>233</v>
      </c>
      <c r="Q11">
        <v>122</v>
      </c>
      <c r="R11">
        <f t="shared" si="3"/>
        <v>355</v>
      </c>
      <c r="S11">
        <v>13</v>
      </c>
      <c r="T11">
        <v>7</v>
      </c>
      <c r="U11">
        <f t="shared" si="4"/>
        <v>20</v>
      </c>
      <c r="V11">
        <v>0</v>
      </c>
      <c r="W11">
        <v>0</v>
      </c>
      <c r="X11">
        <f t="shared" si="5"/>
        <v>0</v>
      </c>
      <c r="Y11">
        <f t="shared" si="6"/>
        <v>246</v>
      </c>
      <c r="Z11">
        <f t="shared" si="7"/>
        <v>129</v>
      </c>
      <c r="AA11">
        <f t="shared" si="8"/>
        <v>375</v>
      </c>
      <c r="AB11">
        <f t="shared" si="9"/>
        <v>39563</v>
      </c>
      <c r="AC11">
        <f t="shared" si="10"/>
        <v>38045</v>
      </c>
      <c r="AD11">
        <f t="shared" si="11"/>
        <v>77608</v>
      </c>
    </row>
    <row r="12" spans="2:30" x14ac:dyDescent="0.25">
      <c r="C12" t="s">
        <v>73</v>
      </c>
      <c r="D12">
        <v>28594</v>
      </c>
      <c r="E12">
        <v>26602</v>
      </c>
      <c r="F12">
        <v>55196</v>
      </c>
      <c r="G12">
        <v>1594</v>
      </c>
      <c r="H12">
        <v>1378</v>
      </c>
      <c r="I12">
        <v>2972</v>
      </c>
      <c r="J12">
        <v>0</v>
      </c>
      <c r="K12">
        <v>0</v>
      </c>
      <c r="L12">
        <v>0</v>
      </c>
      <c r="M12">
        <f t="shared" si="0"/>
        <v>30188</v>
      </c>
      <c r="N12">
        <f t="shared" si="1"/>
        <v>27980</v>
      </c>
      <c r="O12">
        <f t="shared" si="2"/>
        <v>58168</v>
      </c>
      <c r="P12">
        <v>234</v>
      </c>
      <c r="Q12">
        <v>187</v>
      </c>
      <c r="R12">
        <f t="shared" si="3"/>
        <v>421</v>
      </c>
      <c r="S12">
        <v>10</v>
      </c>
      <c r="T12">
        <v>3</v>
      </c>
      <c r="U12">
        <f t="shared" si="4"/>
        <v>13</v>
      </c>
      <c r="V12">
        <v>0</v>
      </c>
      <c r="W12">
        <v>0</v>
      </c>
      <c r="X12">
        <f t="shared" si="5"/>
        <v>0</v>
      </c>
      <c r="Y12">
        <f t="shared" si="6"/>
        <v>244</v>
      </c>
      <c r="Z12">
        <f t="shared" si="7"/>
        <v>190</v>
      </c>
      <c r="AA12">
        <f t="shared" si="8"/>
        <v>434</v>
      </c>
      <c r="AB12">
        <f t="shared" si="9"/>
        <v>30432</v>
      </c>
      <c r="AC12">
        <f t="shared" si="10"/>
        <v>28170</v>
      </c>
      <c r="AD12">
        <f t="shared" si="11"/>
        <v>58602</v>
      </c>
    </row>
    <row r="13" spans="2:30" x14ac:dyDescent="0.25">
      <c r="C13" t="s">
        <v>74</v>
      </c>
      <c r="D13">
        <v>26970</v>
      </c>
      <c r="E13">
        <v>26391</v>
      </c>
      <c r="F13">
        <v>53361</v>
      </c>
      <c r="G13">
        <v>467</v>
      </c>
      <c r="H13">
        <v>570</v>
      </c>
      <c r="I13">
        <v>1037</v>
      </c>
      <c r="J13">
        <v>0</v>
      </c>
      <c r="K13">
        <v>0</v>
      </c>
      <c r="L13">
        <v>0</v>
      </c>
      <c r="M13">
        <f t="shared" si="0"/>
        <v>27437</v>
      </c>
      <c r="N13">
        <f t="shared" si="1"/>
        <v>26961</v>
      </c>
      <c r="O13">
        <f t="shared" si="2"/>
        <v>54398</v>
      </c>
      <c r="P13">
        <v>165</v>
      </c>
      <c r="Q13">
        <v>90</v>
      </c>
      <c r="R13">
        <f t="shared" si="3"/>
        <v>255</v>
      </c>
      <c r="S13">
        <v>2</v>
      </c>
      <c r="T13">
        <v>6</v>
      </c>
      <c r="U13">
        <f t="shared" si="4"/>
        <v>8</v>
      </c>
      <c r="V13">
        <v>0</v>
      </c>
      <c r="W13">
        <v>0</v>
      </c>
      <c r="X13">
        <f t="shared" si="5"/>
        <v>0</v>
      </c>
      <c r="Y13">
        <f t="shared" si="6"/>
        <v>167</v>
      </c>
      <c r="Z13">
        <f t="shared" si="7"/>
        <v>96</v>
      </c>
      <c r="AA13">
        <f t="shared" si="8"/>
        <v>263</v>
      </c>
      <c r="AB13">
        <f t="shared" si="9"/>
        <v>27604</v>
      </c>
      <c r="AC13">
        <f t="shared" si="10"/>
        <v>27057</v>
      </c>
      <c r="AD13">
        <f t="shared" si="11"/>
        <v>54661</v>
      </c>
    </row>
    <row r="14" spans="2:30" x14ac:dyDescent="0.25">
      <c r="B14" t="s">
        <v>101</v>
      </c>
      <c r="D14">
        <v>93633</v>
      </c>
      <c r="E14">
        <v>89695</v>
      </c>
      <c r="F14">
        <v>183328</v>
      </c>
      <c r="G14">
        <v>2923</v>
      </c>
      <c r="H14">
        <v>2851</v>
      </c>
      <c r="I14">
        <v>5774</v>
      </c>
      <c r="J14">
        <v>386</v>
      </c>
      <c r="K14">
        <v>311</v>
      </c>
      <c r="L14">
        <v>697</v>
      </c>
      <c r="M14">
        <f t="shared" si="0"/>
        <v>96942</v>
      </c>
      <c r="N14">
        <f t="shared" si="1"/>
        <v>92857</v>
      </c>
      <c r="O14">
        <f t="shared" si="2"/>
        <v>189799</v>
      </c>
      <c r="P14">
        <v>632</v>
      </c>
      <c r="Q14">
        <v>399</v>
      </c>
      <c r="R14">
        <f t="shared" si="3"/>
        <v>1031</v>
      </c>
      <c r="S14">
        <v>25</v>
      </c>
      <c r="T14">
        <v>16</v>
      </c>
      <c r="U14">
        <f t="shared" si="4"/>
        <v>41</v>
      </c>
      <c r="V14">
        <v>0</v>
      </c>
      <c r="W14">
        <v>0</v>
      </c>
      <c r="X14">
        <f t="shared" si="5"/>
        <v>0</v>
      </c>
      <c r="Y14">
        <f t="shared" si="6"/>
        <v>657</v>
      </c>
      <c r="Z14">
        <f t="shared" si="7"/>
        <v>415</v>
      </c>
      <c r="AA14">
        <f t="shared" si="8"/>
        <v>1072</v>
      </c>
      <c r="AB14">
        <f t="shared" si="9"/>
        <v>97599</v>
      </c>
      <c r="AC14">
        <f t="shared" si="10"/>
        <v>93272</v>
      </c>
      <c r="AD14">
        <f t="shared" si="11"/>
        <v>190871</v>
      </c>
    </row>
    <row r="15" spans="2:30" x14ac:dyDescent="0.25">
      <c r="B15" t="s">
        <v>75</v>
      </c>
      <c r="C15" t="s">
        <v>76</v>
      </c>
      <c r="D15">
        <v>0</v>
      </c>
      <c r="E15">
        <v>0</v>
      </c>
      <c r="F15">
        <v>0</v>
      </c>
      <c r="G15">
        <v>18058</v>
      </c>
      <c r="H15">
        <v>17657</v>
      </c>
      <c r="I15">
        <v>35715</v>
      </c>
      <c r="J15">
        <v>0</v>
      </c>
      <c r="K15">
        <v>0</v>
      </c>
      <c r="L15">
        <v>0</v>
      </c>
      <c r="M15">
        <f t="shared" si="0"/>
        <v>18058</v>
      </c>
      <c r="N15">
        <f t="shared" si="1"/>
        <v>17657</v>
      </c>
      <c r="O15">
        <f t="shared" si="2"/>
        <v>35715</v>
      </c>
      <c r="P15">
        <v>0</v>
      </c>
      <c r="Q15">
        <v>0</v>
      </c>
      <c r="R15">
        <f t="shared" si="3"/>
        <v>0</v>
      </c>
      <c r="S15">
        <v>206</v>
      </c>
      <c r="T15">
        <v>103</v>
      </c>
      <c r="U15">
        <f t="shared" si="4"/>
        <v>309</v>
      </c>
      <c r="V15">
        <v>0</v>
      </c>
      <c r="W15">
        <v>0</v>
      </c>
      <c r="X15">
        <f t="shared" si="5"/>
        <v>0</v>
      </c>
      <c r="Y15">
        <f t="shared" si="6"/>
        <v>206</v>
      </c>
      <c r="Z15">
        <f t="shared" si="7"/>
        <v>103</v>
      </c>
      <c r="AA15">
        <f t="shared" si="8"/>
        <v>309</v>
      </c>
      <c r="AB15">
        <f t="shared" si="9"/>
        <v>18264</v>
      </c>
      <c r="AC15">
        <f t="shared" si="10"/>
        <v>17760</v>
      </c>
      <c r="AD15">
        <f t="shared" si="11"/>
        <v>36024</v>
      </c>
    </row>
    <row r="16" spans="2:30" x14ac:dyDescent="0.25">
      <c r="C16" t="s">
        <v>77</v>
      </c>
      <c r="D16">
        <v>16</v>
      </c>
      <c r="E16">
        <v>9</v>
      </c>
      <c r="F16">
        <v>25</v>
      </c>
      <c r="G16">
        <v>5205</v>
      </c>
      <c r="H16">
        <v>4928</v>
      </c>
      <c r="I16">
        <v>10133</v>
      </c>
      <c r="J16">
        <v>0</v>
      </c>
      <c r="K16">
        <v>0</v>
      </c>
      <c r="L16">
        <v>0</v>
      </c>
      <c r="M16">
        <f t="shared" si="0"/>
        <v>5221</v>
      </c>
      <c r="N16">
        <f t="shared" si="1"/>
        <v>4937</v>
      </c>
      <c r="O16">
        <f t="shared" si="2"/>
        <v>10158</v>
      </c>
      <c r="P16">
        <v>0</v>
      </c>
      <c r="Q16">
        <v>0</v>
      </c>
      <c r="R16">
        <f t="shared" si="3"/>
        <v>0</v>
      </c>
      <c r="S16">
        <v>52</v>
      </c>
      <c r="T16">
        <v>27</v>
      </c>
      <c r="U16">
        <f t="shared" si="4"/>
        <v>79</v>
      </c>
      <c r="V16">
        <v>0</v>
      </c>
      <c r="W16">
        <v>0</v>
      </c>
      <c r="X16">
        <f t="shared" si="5"/>
        <v>0</v>
      </c>
      <c r="Y16">
        <f t="shared" si="6"/>
        <v>52</v>
      </c>
      <c r="Z16">
        <f t="shared" si="7"/>
        <v>27</v>
      </c>
      <c r="AA16">
        <f t="shared" si="8"/>
        <v>79</v>
      </c>
      <c r="AB16">
        <f t="shared" si="9"/>
        <v>5273</v>
      </c>
      <c r="AC16">
        <f t="shared" si="10"/>
        <v>4964</v>
      </c>
      <c r="AD16">
        <f t="shared" si="11"/>
        <v>10237</v>
      </c>
    </row>
    <row r="17" spans="2:30" x14ac:dyDescent="0.25">
      <c r="C17" t="s">
        <v>78</v>
      </c>
      <c r="D17">
        <v>891</v>
      </c>
      <c r="E17">
        <v>837</v>
      </c>
      <c r="F17">
        <v>1728</v>
      </c>
      <c r="G17">
        <v>5917</v>
      </c>
      <c r="H17">
        <v>5701</v>
      </c>
      <c r="I17">
        <v>11618</v>
      </c>
      <c r="J17">
        <v>0</v>
      </c>
      <c r="K17">
        <v>0</v>
      </c>
      <c r="L17">
        <v>0</v>
      </c>
      <c r="M17">
        <f t="shared" si="0"/>
        <v>6808</v>
      </c>
      <c r="N17">
        <f t="shared" si="1"/>
        <v>6538</v>
      </c>
      <c r="O17">
        <f t="shared" si="2"/>
        <v>13346</v>
      </c>
      <c r="P17">
        <v>0</v>
      </c>
      <c r="Q17">
        <v>0</v>
      </c>
      <c r="R17">
        <f t="shared" si="3"/>
        <v>0</v>
      </c>
      <c r="S17">
        <v>41</v>
      </c>
      <c r="T17">
        <v>24</v>
      </c>
      <c r="U17">
        <f t="shared" si="4"/>
        <v>65</v>
      </c>
      <c r="V17">
        <v>0</v>
      </c>
      <c r="W17">
        <v>0</v>
      </c>
      <c r="X17">
        <f t="shared" si="5"/>
        <v>0</v>
      </c>
      <c r="Y17">
        <f t="shared" si="6"/>
        <v>41</v>
      </c>
      <c r="Z17">
        <f t="shared" si="7"/>
        <v>24</v>
      </c>
      <c r="AA17">
        <f t="shared" si="8"/>
        <v>65</v>
      </c>
      <c r="AB17">
        <f t="shared" si="9"/>
        <v>6849</v>
      </c>
      <c r="AC17">
        <f t="shared" si="10"/>
        <v>6562</v>
      </c>
      <c r="AD17">
        <f t="shared" si="11"/>
        <v>13411</v>
      </c>
    </row>
    <row r="18" spans="2:30" x14ac:dyDescent="0.25">
      <c r="C18" t="s">
        <v>79</v>
      </c>
      <c r="D18">
        <v>493</v>
      </c>
      <c r="E18">
        <v>507</v>
      </c>
      <c r="F18">
        <v>1000</v>
      </c>
      <c r="G18">
        <v>4061</v>
      </c>
      <c r="H18">
        <v>3820</v>
      </c>
      <c r="I18">
        <v>7881</v>
      </c>
      <c r="J18">
        <v>0</v>
      </c>
      <c r="K18">
        <v>0</v>
      </c>
      <c r="L18">
        <v>0</v>
      </c>
      <c r="M18">
        <f t="shared" si="0"/>
        <v>4554</v>
      </c>
      <c r="N18">
        <f t="shared" si="1"/>
        <v>4327</v>
      </c>
      <c r="O18">
        <f t="shared" si="2"/>
        <v>8881</v>
      </c>
      <c r="P18">
        <v>0</v>
      </c>
      <c r="Q18">
        <v>0</v>
      </c>
      <c r="R18">
        <f t="shared" si="3"/>
        <v>0</v>
      </c>
      <c r="S18">
        <v>36</v>
      </c>
      <c r="T18">
        <v>42</v>
      </c>
      <c r="U18">
        <f t="shared" si="4"/>
        <v>78</v>
      </c>
      <c r="V18">
        <v>0</v>
      </c>
      <c r="W18">
        <v>0</v>
      </c>
      <c r="X18">
        <f t="shared" si="5"/>
        <v>0</v>
      </c>
      <c r="Y18">
        <f t="shared" si="6"/>
        <v>36</v>
      </c>
      <c r="Z18">
        <f t="shared" si="7"/>
        <v>42</v>
      </c>
      <c r="AA18">
        <f t="shared" si="8"/>
        <v>78</v>
      </c>
      <c r="AB18">
        <f t="shared" si="9"/>
        <v>4590</v>
      </c>
      <c r="AC18">
        <f t="shared" si="10"/>
        <v>4369</v>
      </c>
      <c r="AD18">
        <f t="shared" si="11"/>
        <v>8959</v>
      </c>
    </row>
    <row r="19" spans="2:30" x14ac:dyDescent="0.25">
      <c r="C19" t="s">
        <v>80</v>
      </c>
      <c r="D19">
        <v>0</v>
      </c>
      <c r="E19">
        <v>0</v>
      </c>
      <c r="F19">
        <v>0</v>
      </c>
      <c r="G19">
        <v>4547</v>
      </c>
      <c r="H19">
        <v>4515</v>
      </c>
      <c r="I19">
        <v>9062</v>
      </c>
      <c r="J19">
        <v>0</v>
      </c>
      <c r="K19">
        <v>0</v>
      </c>
      <c r="L19">
        <v>0</v>
      </c>
      <c r="M19">
        <f t="shared" si="0"/>
        <v>4547</v>
      </c>
      <c r="N19">
        <f t="shared" si="1"/>
        <v>4515</v>
      </c>
      <c r="O19">
        <f t="shared" si="2"/>
        <v>9062</v>
      </c>
      <c r="P19">
        <v>0</v>
      </c>
      <c r="Q19">
        <v>0</v>
      </c>
      <c r="R19">
        <f t="shared" si="3"/>
        <v>0</v>
      </c>
      <c r="S19">
        <v>104</v>
      </c>
      <c r="T19">
        <v>71</v>
      </c>
      <c r="U19">
        <f t="shared" si="4"/>
        <v>175</v>
      </c>
      <c r="V19">
        <v>0</v>
      </c>
      <c r="W19">
        <v>0</v>
      </c>
      <c r="X19">
        <f t="shared" si="5"/>
        <v>0</v>
      </c>
      <c r="Y19">
        <f t="shared" si="6"/>
        <v>104</v>
      </c>
      <c r="Z19">
        <f t="shared" si="7"/>
        <v>71</v>
      </c>
      <c r="AA19">
        <f t="shared" si="8"/>
        <v>175</v>
      </c>
      <c r="AB19">
        <f t="shared" si="9"/>
        <v>4651</v>
      </c>
      <c r="AC19">
        <f t="shared" si="10"/>
        <v>4586</v>
      </c>
      <c r="AD19">
        <f t="shared" si="11"/>
        <v>9237</v>
      </c>
    </row>
    <row r="20" spans="2:30" x14ac:dyDescent="0.25">
      <c r="B20" t="s">
        <v>102</v>
      </c>
      <c r="D20">
        <v>1400</v>
      </c>
      <c r="E20">
        <v>1353</v>
      </c>
      <c r="F20">
        <v>2753</v>
      </c>
      <c r="G20">
        <v>37788</v>
      </c>
      <c r="H20">
        <v>36621</v>
      </c>
      <c r="I20">
        <v>74409</v>
      </c>
      <c r="J20">
        <v>0</v>
      </c>
      <c r="K20">
        <v>0</v>
      </c>
      <c r="L20">
        <v>0</v>
      </c>
      <c r="M20">
        <f t="shared" si="0"/>
        <v>39188</v>
      </c>
      <c r="N20">
        <f t="shared" si="1"/>
        <v>37974</v>
      </c>
      <c r="O20">
        <f t="shared" si="2"/>
        <v>77162</v>
      </c>
      <c r="P20">
        <v>0</v>
      </c>
      <c r="Q20">
        <v>0</v>
      </c>
      <c r="R20">
        <f t="shared" si="3"/>
        <v>0</v>
      </c>
      <c r="S20">
        <v>439</v>
      </c>
      <c r="T20">
        <v>267</v>
      </c>
      <c r="U20">
        <f t="shared" si="4"/>
        <v>706</v>
      </c>
      <c r="V20">
        <v>0</v>
      </c>
      <c r="W20">
        <v>0</v>
      </c>
      <c r="X20">
        <f t="shared" si="5"/>
        <v>0</v>
      </c>
      <c r="Y20">
        <f t="shared" si="6"/>
        <v>439</v>
      </c>
      <c r="Z20">
        <f t="shared" si="7"/>
        <v>267</v>
      </c>
      <c r="AA20">
        <f t="shared" si="8"/>
        <v>706</v>
      </c>
      <c r="AB20">
        <f t="shared" si="9"/>
        <v>39627</v>
      </c>
      <c r="AC20">
        <f t="shared" si="10"/>
        <v>38241</v>
      </c>
      <c r="AD20">
        <f t="shared" si="11"/>
        <v>77868</v>
      </c>
    </row>
    <row r="21" spans="2:30" x14ac:dyDescent="0.25">
      <c r="B21" t="s">
        <v>81</v>
      </c>
      <c r="C21" t="s">
        <v>82</v>
      </c>
      <c r="D21">
        <v>14</v>
      </c>
      <c r="E21">
        <v>10</v>
      </c>
      <c r="F21">
        <v>24</v>
      </c>
      <c r="G21">
        <v>24899</v>
      </c>
      <c r="H21">
        <v>24078</v>
      </c>
      <c r="I21">
        <v>48977</v>
      </c>
      <c r="J21">
        <v>0</v>
      </c>
      <c r="K21">
        <v>0</v>
      </c>
      <c r="L21">
        <v>0</v>
      </c>
      <c r="M21">
        <f t="shared" si="0"/>
        <v>24913</v>
      </c>
      <c r="N21">
        <f t="shared" si="1"/>
        <v>24088</v>
      </c>
      <c r="O21">
        <f t="shared" si="2"/>
        <v>49001</v>
      </c>
      <c r="P21">
        <v>0</v>
      </c>
      <c r="Q21">
        <v>0</v>
      </c>
      <c r="R21">
        <f t="shared" si="3"/>
        <v>0</v>
      </c>
      <c r="S21">
        <v>79</v>
      </c>
      <c r="T21">
        <v>56</v>
      </c>
      <c r="U21">
        <f t="shared" si="4"/>
        <v>135</v>
      </c>
      <c r="V21">
        <v>0</v>
      </c>
      <c r="W21">
        <v>0</v>
      </c>
      <c r="X21">
        <f t="shared" si="5"/>
        <v>0</v>
      </c>
      <c r="Y21">
        <f t="shared" si="6"/>
        <v>79</v>
      </c>
      <c r="Z21">
        <f t="shared" si="7"/>
        <v>56</v>
      </c>
      <c r="AA21">
        <f t="shared" si="8"/>
        <v>135</v>
      </c>
      <c r="AB21">
        <f t="shared" si="9"/>
        <v>24992</v>
      </c>
      <c r="AC21">
        <f t="shared" si="10"/>
        <v>24144</v>
      </c>
      <c r="AD21">
        <f t="shared" si="11"/>
        <v>49136</v>
      </c>
    </row>
    <row r="22" spans="2:30" x14ac:dyDescent="0.25">
      <c r="C22" t="s">
        <v>83</v>
      </c>
      <c r="D22">
        <v>11557</v>
      </c>
      <c r="E22">
        <v>11260</v>
      </c>
      <c r="F22">
        <v>22817</v>
      </c>
      <c r="G22">
        <v>21979</v>
      </c>
      <c r="H22">
        <v>21190</v>
      </c>
      <c r="I22">
        <v>43169</v>
      </c>
      <c r="J22">
        <v>0</v>
      </c>
      <c r="K22">
        <v>0</v>
      </c>
      <c r="L22">
        <v>0</v>
      </c>
      <c r="M22">
        <f t="shared" si="0"/>
        <v>33536</v>
      </c>
      <c r="N22">
        <f t="shared" si="1"/>
        <v>32450</v>
      </c>
      <c r="O22">
        <f t="shared" si="2"/>
        <v>65986</v>
      </c>
      <c r="P22">
        <v>76</v>
      </c>
      <c r="Q22">
        <v>53</v>
      </c>
      <c r="R22">
        <f t="shared" si="3"/>
        <v>129</v>
      </c>
      <c r="S22">
        <v>235</v>
      </c>
      <c r="T22">
        <v>148</v>
      </c>
      <c r="U22">
        <f t="shared" si="4"/>
        <v>383</v>
      </c>
      <c r="V22">
        <v>0</v>
      </c>
      <c r="W22">
        <v>0</v>
      </c>
      <c r="X22">
        <f t="shared" si="5"/>
        <v>0</v>
      </c>
      <c r="Y22">
        <f t="shared" si="6"/>
        <v>311</v>
      </c>
      <c r="Z22">
        <f t="shared" si="7"/>
        <v>201</v>
      </c>
      <c r="AA22">
        <f t="shared" si="8"/>
        <v>512</v>
      </c>
      <c r="AB22">
        <f t="shared" si="9"/>
        <v>33847</v>
      </c>
      <c r="AC22">
        <f t="shared" si="10"/>
        <v>32651</v>
      </c>
      <c r="AD22">
        <f t="shared" si="11"/>
        <v>66498</v>
      </c>
    </row>
    <row r="23" spans="2:30" x14ac:dyDescent="0.25">
      <c r="C23" t="s">
        <v>84</v>
      </c>
      <c r="D23">
        <v>4664</v>
      </c>
      <c r="E23">
        <v>4470</v>
      </c>
      <c r="F23">
        <v>9134</v>
      </c>
      <c r="G23">
        <v>15870</v>
      </c>
      <c r="H23">
        <v>15403</v>
      </c>
      <c r="I23">
        <v>31273</v>
      </c>
      <c r="J23">
        <v>0</v>
      </c>
      <c r="K23">
        <v>0</v>
      </c>
      <c r="L23">
        <v>0</v>
      </c>
      <c r="M23">
        <f t="shared" si="0"/>
        <v>20534</v>
      </c>
      <c r="N23">
        <f t="shared" si="1"/>
        <v>19873</v>
      </c>
      <c r="O23">
        <f t="shared" si="2"/>
        <v>40407</v>
      </c>
      <c r="P23">
        <v>21</v>
      </c>
      <c r="Q23">
        <v>22</v>
      </c>
      <c r="R23">
        <f t="shared" si="3"/>
        <v>43</v>
      </c>
      <c r="S23">
        <v>119</v>
      </c>
      <c r="T23">
        <v>90</v>
      </c>
      <c r="U23">
        <f t="shared" si="4"/>
        <v>209</v>
      </c>
      <c r="V23">
        <v>0</v>
      </c>
      <c r="W23">
        <v>1</v>
      </c>
      <c r="X23">
        <f t="shared" si="5"/>
        <v>1</v>
      </c>
      <c r="Y23">
        <f t="shared" si="6"/>
        <v>140</v>
      </c>
      <c r="Z23">
        <f t="shared" si="7"/>
        <v>113</v>
      </c>
      <c r="AA23">
        <f t="shared" si="8"/>
        <v>253</v>
      </c>
      <c r="AB23">
        <f t="shared" si="9"/>
        <v>20674</v>
      </c>
      <c r="AC23">
        <f t="shared" si="10"/>
        <v>19986</v>
      </c>
      <c r="AD23">
        <f t="shared" si="11"/>
        <v>40660</v>
      </c>
    </row>
    <row r="24" spans="2:30" x14ac:dyDescent="0.25">
      <c r="B24" t="s">
        <v>103</v>
      </c>
      <c r="D24">
        <v>16235</v>
      </c>
      <c r="E24">
        <v>15740</v>
      </c>
      <c r="F24">
        <v>31975</v>
      </c>
      <c r="G24">
        <v>62748</v>
      </c>
      <c r="H24">
        <v>60671</v>
      </c>
      <c r="I24">
        <v>123419</v>
      </c>
      <c r="J24">
        <v>0</v>
      </c>
      <c r="K24">
        <v>0</v>
      </c>
      <c r="L24">
        <v>0</v>
      </c>
      <c r="M24">
        <f t="shared" si="0"/>
        <v>78983</v>
      </c>
      <c r="N24">
        <f t="shared" si="1"/>
        <v>76411</v>
      </c>
      <c r="O24">
        <f t="shared" si="2"/>
        <v>155394</v>
      </c>
      <c r="P24">
        <v>97</v>
      </c>
      <c r="Q24">
        <v>75</v>
      </c>
      <c r="R24">
        <f t="shared" si="3"/>
        <v>172</v>
      </c>
      <c r="S24">
        <v>433</v>
      </c>
      <c r="T24">
        <v>294</v>
      </c>
      <c r="U24">
        <f t="shared" si="4"/>
        <v>727</v>
      </c>
      <c r="V24">
        <v>0</v>
      </c>
      <c r="W24">
        <v>1</v>
      </c>
      <c r="X24">
        <f t="shared" si="5"/>
        <v>1</v>
      </c>
      <c r="Y24">
        <f t="shared" si="6"/>
        <v>530</v>
      </c>
      <c r="Z24">
        <f t="shared" si="7"/>
        <v>370</v>
      </c>
      <c r="AA24">
        <f t="shared" si="8"/>
        <v>900</v>
      </c>
      <c r="AB24">
        <f t="shared" si="9"/>
        <v>79513</v>
      </c>
      <c r="AC24">
        <f t="shared" si="10"/>
        <v>76781</v>
      </c>
      <c r="AD24">
        <f t="shared" si="11"/>
        <v>156294</v>
      </c>
    </row>
    <row r="25" spans="2:30" x14ac:dyDescent="0.25">
      <c r="B25" t="s">
        <v>85</v>
      </c>
      <c r="C25" t="s">
        <v>86</v>
      </c>
      <c r="D25">
        <v>57596</v>
      </c>
      <c r="E25">
        <v>54825</v>
      </c>
      <c r="F25">
        <v>112421</v>
      </c>
      <c r="G25">
        <v>6075</v>
      </c>
      <c r="H25">
        <v>5974</v>
      </c>
      <c r="I25">
        <v>12049</v>
      </c>
      <c r="J25">
        <v>0</v>
      </c>
      <c r="K25">
        <v>0</v>
      </c>
      <c r="L25">
        <v>0</v>
      </c>
      <c r="M25">
        <f t="shared" si="0"/>
        <v>63671</v>
      </c>
      <c r="N25">
        <f t="shared" si="1"/>
        <v>60799</v>
      </c>
      <c r="O25">
        <f t="shared" si="2"/>
        <v>124470</v>
      </c>
      <c r="P25">
        <v>349</v>
      </c>
      <c r="Q25">
        <v>218</v>
      </c>
      <c r="R25">
        <f t="shared" si="3"/>
        <v>567</v>
      </c>
      <c r="S25">
        <v>29</v>
      </c>
      <c r="T25">
        <v>22</v>
      </c>
      <c r="U25">
        <f t="shared" si="4"/>
        <v>51</v>
      </c>
      <c r="V25">
        <v>0</v>
      </c>
      <c r="W25">
        <v>0</v>
      </c>
      <c r="X25">
        <f t="shared" si="5"/>
        <v>0</v>
      </c>
      <c r="Y25">
        <f t="shared" si="6"/>
        <v>378</v>
      </c>
      <c r="Z25">
        <f t="shared" si="7"/>
        <v>240</v>
      </c>
      <c r="AA25">
        <f t="shared" si="8"/>
        <v>618</v>
      </c>
      <c r="AB25">
        <f t="shared" si="9"/>
        <v>64049</v>
      </c>
      <c r="AC25">
        <f t="shared" si="10"/>
        <v>61039</v>
      </c>
      <c r="AD25">
        <f t="shared" si="11"/>
        <v>125088</v>
      </c>
    </row>
    <row r="26" spans="2:30" x14ac:dyDescent="0.25">
      <c r="C26" t="s">
        <v>87</v>
      </c>
      <c r="D26">
        <v>22073</v>
      </c>
      <c r="E26">
        <v>21822</v>
      </c>
      <c r="F26">
        <v>43895</v>
      </c>
      <c r="G26">
        <v>9704</v>
      </c>
      <c r="H26">
        <v>9577</v>
      </c>
      <c r="I26">
        <v>19281</v>
      </c>
      <c r="J26">
        <v>0</v>
      </c>
      <c r="K26">
        <v>0</v>
      </c>
      <c r="L26">
        <v>0</v>
      </c>
      <c r="M26">
        <f t="shared" si="0"/>
        <v>31777</v>
      </c>
      <c r="N26">
        <f t="shared" si="1"/>
        <v>31399</v>
      </c>
      <c r="O26">
        <f t="shared" si="2"/>
        <v>63176</v>
      </c>
      <c r="P26">
        <v>110</v>
      </c>
      <c r="Q26">
        <v>60</v>
      </c>
      <c r="R26">
        <f t="shared" si="3"/>
        <v>170</v>
      </c>
      <c r="S26">
        <v>48</v>
      </c>
      <c r="T26">
        <v>20</v>
      </c>
      <c r="U26">
        <f t="shared" si="4"/>
        <v>68</v>
      </c>
      <c r="V26">
        <v>0</v>
      </c>
      <c r="W26">
        <v>0</v>
      </c>
      <c r="X26">
        <f t="shared" si="5"/>
        <v>0</v>
      </c>
      <c r="Y26">
        <f t="shared" si="6"/>
        <v>158</v>
      </c>
      <c r="Z26">
        <f t="shared" si="7"/>
        <v>80</v>
      </c>
      <c r="AA26">
        <f t="shared" si="8"/>
        <v>238</v>
      </c>
      <c r="AB26">
        <f t="shared" si="9"/>
        <v>31935</v>
      </c>
      <c r="AC26">
        <f t="shared" si="10"/>
        <v>31479</v>
      </c>
      <c r="AD26">
        <f t="shared" si="11"/>
        <v>63414</v>
      </c>
    </row>
    <row r="27" spans="2:30" x14ac:dyDescent="0.25">
      <c r="B27" t="s">
        <v>104</v>
      </c>
      <c r="D27">
        <v>79669</v>
      </c>
      <c r="E27">
        <v>76647</v>
      </c>
      <c r="F27">
        <v>156316</v>
      </c>
      <c r="G27">
        <v>15779</v>
      </c>
      <c r="H27">
        <v>15551</v>
      </c>
      <c r="I27">
        <v>31330</v>
      </c>
      <c r="J27">
        <v>0</v>
      </c>
      <c r="K27">
        <v>0</v>
      </c>
      <c r="L27">
        <v>0</v>
      </c>
      <c r="M27">
        <f t="shared" si="0"/>
        <v>95448</v>
      </c>
      <c r="N27">
        <f t="shared" si="1"/>
        <v>92198</v>
      </c>
      <c r="O27">
        <f t="shared" si="2"/>
        <v>187646</v>
      </c>
      <c r="P27">
        <v>459</v>
      </c>
      <c r="Q27">
        <v>278</v>
      </c>
      <c r="R27">
        <f t="shared" si="3"/>
        <v>737</v>
      </c>
      <c r="S27">
        <v>77</v>
      </c>
      <c r="T27">
        <v>42</v>
      </c>
      <c r="U27">
        <f t="shared" si="4"/>
        <v>119</v>
      </c>
      <c r="V27">
        <v>0</v>
      </c>
      <c r="W27">
        <v>0</v>
      </c>
      <c r="X27">
        <f t="shared" si="5"/>
        <v>0</v>
      </c>
      <c r="Y27">
        <f t="shared" si="6"/>
        <v>536</v>
      </c>
      <c r="Z27">
        <f t="shared" si="7"/>
        <v>320</v>
      </c>
      <c r="AA27">
        <f t="shared" si="8"/>
        <v>856</v>
      </c>
      <c r="AB27">
        <f t="shared" si="9"/>
        <v>95984</v>
      </c>
      <c r="AC27">
        <f t="shared" si="10"/>
        <v>92518</v>
      </c>
      <c r="AD27">
        <f t="shared" si="11"/>
        <v>188502</v>
      </c>
    </row>
    <row r="28" spans="2:30" x14ac:dyDescent="0.25">
      <c r="B28" t="s">
        <v>88</v>
      </c>
      <c r="C28" t="s">
        <v>89</v>
      </c>
      <c r="D28">
        <v>35709</v>
      </c>
      <c r="E28">
        <v>34666</v>
      </c>
      <c r="F28">
        <v>70375</v>
      </c>
      <c r="G28">
        <v>4282</v>
      </c>
      <c r="H28">
        <v>4186</v>
      </c>
      <c r="I28">
        <v>8468</v>
      </c>
      <c r="J28">
        <v>0</v>
      </c>
      <c r="K28">
        <v>0</v>
      </c>
      <c r="L28">
        <v>0</v>
      </c>
      <c r="M28">
        <f t="shared" si="0"/>
        <v>39991</v>
      </c>
      <c r="N28">
        <f t="shared" si="1"/>
        <v>38852</v>
      </c>
      <c r="O28">
        <f t="shared" si="2"/>
        <v>78843</v>
      </c>
      <c r="P28">
        <v>204</v>
      </c>
      <c r="Q28">
        <v>127</v>
      </c>
      <c r="R28">
        <f t="shared" si="3"/>
        <v>331</v>
      </c>
      <c r="S28">
        <v>3</v>
      </c>
      <c r="T28">
        <v>3</v>
      </c>
      <c r="U28">
        <f t="shared" si="4"/>
        <v>6</v>
      </c>
      <c r="V28">
        <v>0</v>
      </c>
      <c r="W28">
        <v>0</v>
      </c>
      <c r="X28">
        <f t="shared" si="5"/>
        <v>0</v>
      </c>
      <c r="Y28">
        <f t="shared" si="6"/>
        <v>207</v>
      </c>
      <c r="Z28">
        <f t="shared" si="7"/>
        <v>130</v>
      </c>
      <c r="AA28">
        <f t="shared" si="8"/>
        <v>337</v>
      </c>
      <c r="AB28">
        <f t="shared" si="9"/>
        <v>40198</v>
      </c>
      <c r="AC28">
        <f t="shared" si="10"/>
        <v>38982</v>
      </c>
      <c r="AD28">
        <f t="shared" si="11"/>
        <v>79180</v>
      </c>
    </row>
    <row r="29" spans="2:30" x14ac:dyDescent="0.25">
      <c r="C29" t="s">
        <v>90</v>
      </c>
      <c r="D29">
        <v>16600</v>
      </c>
      <c r="E29">
        <v>15808</v>
      </c>
      <c r="F29">
        <v>32408</v>
      </c>
      <c r="G29">
        <v>2197</v>
      </c>
      <c r="H29">
        <v>2199</v>
      </c>
      <c r="I29">
        <v>4396</v>
      </c>
      <c r="J29">
        <v>0</v>
      </c>
      <c r="K29">
        <v>0</v>
      </c>
      <c r="L29">
        <v>0</v>
      </c>
      <c r="M29">
        <f t="shared" si="0"/>
        <v>18797</v>
      </c>
      <c r="N29">
        <f t="shared" si="1"/>
        <v>18007</v>
      </c>
      <c r="O29">
        <f t="shared" si="2"/>
        <v>36804</v>
      </c>
      <c r="P29">
        <v>121</v>
      </c>
      <c r="Q29">
        <v>90</v>
      </c>
      <c r="R29">
        <f t="shared" si="3"/>
        <v>211</v>
      </c>
      <c r="S29">
        <v>17</v>
      </c>
      <c r="T29">
        <v>5</v>
      </c>
      <c r="U29">
        <f t="shared" si="4"/>
        <v>22</v>
      </c>
      <c r="V29">
        <v>0</v>
      </c>
      <c r="W29">
        <v>0</v>
      </c>
      <c r="X29">
        <f t="shared" si="5"/>
        <v>0</v>
      </c>
      <c r="Y29">
        <f t="shared" si="6"/>
        <v>138</v>
      </c>
      <c r="Z29">
        <f t="shared" si="7"/>
        <v>95</v>
      </c>
      <c r="AA29">
        <f t="shared" si="8"/>
        <v>233</v>
      </c>
      <c r="AB29">
        <f t="shared" si="9"/>
        <v>18935</v>
      </c>
      <c r="AC29">
        <f t="shared" si="10"/>
        <v>18102</v>
      </c>
      <c r="AD29">
        <f t="shared" si="11"/>
        <v>37037</v>
      </c>
    </row>
    <row r="30" spans="2:30" x14ac:dyDescent="0.25">
      <c r="B30" t="s">
        <v>105</v>
      </c>
      <c r="D30">
        <v>52309</v>
      </c>
      <c r="E30">
        <v>50474</v>
      </c>
      <c r="F30">
        <v>102783</v>
      </c>
      <c r="G30">
        <v>6479</v>
      </c>
      <c r="H30">
        <v>6385</v>
      </c>
      <c r="I30">
        <v>12864</v>
      </c>
      <c r="J30">
        <v>0</v>
      </c>
      <c r="K30">
        <v>0</v>
      </c>
      <c r="L30">
        <v>0</v>
      </c>
      <c r="M30">
        <f t="shared" si="0"/>
        <v>58788</v>
      </c>
      <c r="N30">
        <f t="shared" si="1"/>
        <v>56859</v>
      </c>
      <c r="O30">
        <f t="shared" si="2"/>
        <v>115647</v>
      </c>
      <c r="P30">
        <v>325</v>
      </c>
      <c r="Q30">
        <v>217</v>
      </c>
      <c r="R30">
        <f t="shared" si="3"/>
        <v>542</v>
      </c>
      <c r="S30">
        <v>20</v>
      </c>
      <c r="T30">
        <v>8</v>
      </c>
      <c r="U30">
        <f t="shared" si="4"/>
        <v>28</v>
      </c>
      <c r="V30">
        <v>0</v>
      </c>
      <c r="W30">
        <v>0</v>
      </c>
      <c r="X30">
        <f t="shared" si="5"/>
        <v>0</v>
      </c>
      <c r="Y30">
        <f t="shared" si="6"/>
        <v>345</v>
      </c>
      <c r="Z30">
        <f t="shared" si="7"/>
        <v>225</v>
      </c>
      <c r="AA30">
        <f t="shared" si="8"/>
        <v>570</v>
      </c>
      <c r="AB30">
        <f t="shared" si="9"/>
        <v>59133</v>
      </c>
      <c r="AC30">
        <f t="shared" si="10"/>
        <v>57084</v>
      </c>
      <c r="AD30">
        <f t="shared" si="11"/>
        <v>116217</v>
      </c>
    </row>
    <row r="31" spans="2:30" x14ac:dyDescent="0.25">
      <c r="B31" t="s">
        <v>91</v>
      </c>
      <c r="C31" t="s">
        <v>92</v>
      </c>
      <c r="D31">
        <v>24558</v>
      </c>
      <c r="E31">
        <v>24377</v>
      </c>
      <c r="F31">
        <v>48935</v>
      </c>
      <c r="G31">
        <v>8750</v>
      </c>
      <c r="H31">
        <v>8804</v>
      </c>
      <c r="I31">
        <v>17554</v>
      </c>
      <c r="J31">
        <v>0</v>
      </c>
      <c r="K31">
        <v>0</v>
      </c>
      <c r="L31">
        <v>0</v>
      </c>
      <c r="M31">
        <f t="shared" si="0"/>
        <v>33308</v>
      </c>
      <c r="N31">
        <f t="shared" si="1"/>
        <v>33181</v>
      </c>
      <c r="O31">
        <f t="shared" si="2"/>
        <v>66489</v>
      </c>
      <c r="P31">
        <v>111</v>
      </c>
      <c r="Q31">
        <v>68</v>
      </c>
      <c r="R31">
        <f t="shared" si="3"/>
        <v>179</v>
      </c>
      <c r="S31">
        <v>47</v>
      </c>
      <c r="T31">
        <v>32</v>
      </c>
      <c r="U31">
        <f t="shared" si="4"/>
        <v>79</v>
      </c>
      <c r="V31">
        <v>0</v>
      </c>
      <c r="W31">
        <v>0</v>
      </c>
      <c r="X31">
        <f t="shared" si="5"/>
        <v>0</v>
      </c>
      <c r="Y31">
        <f t="shared" si="6"/>
        <v>158</v>
      </c>
      <c r="Z31">
        <f t="shared" si="7"/>
        <v>100</v>
      </c>
      <c r="AA31">
        <f t="shared" si="8"/>
        <v>258</v>
      </c>
      <c r="AB31">
        <f t="shared" si="9"/>
        <v>33466</v>
      </c>
      <c r="AC31">
        <f t="shared" si="10"/>
        <v>33281</v>
      </c>
      <c r="AD31">
        <f t="shared" si="11"/>
        <v>66747</v>
      </c>
    </row>
    <row r="32" spans="2:30" x14ac:dyDescent="0.25">
      <c r="C32" t="s">
        <v>93</v>
      </c>
      <c r="D32">
        <v>22007</v>
      </c>
      <c r="E32">
        <v>21288</v>
      </c>
      <c r="F32">
        <v>43295</v>
      </c>
      <c r="G32">
        <v>1172</v>
      </c>
      <c r="H32">
        <v>1187</v>
      </c>
      <c r="I32">
        <v>2359</v>
      </c>
      <c r="J32">
        <v>0</v>
      </c>
      <c r="K32">
        <v>0</v>
      </c>
      <c r="L32">
        <v>0</v>
      </c>
      <c r="M32">
        <f t="shared" si="0"/>
        <v>23179</v>
      </c>
      <c r="N32">
        <f t="shared" si="1"/>
        <v>22475</v>
      </c>
      <c r="O32">
        <f t="shared" si="2"/>
        <v>45654</v>
      </c>
      <c r="P32">
        <v>103</v>
      </c>
      <c r="Q32">
        <v>73</v>
      </c>
      <c r="R32">
        <f t="shared" si="3"/>
        <v>176</v>
      </c>
      <c r="S32">
        <v>6</v>
      </c>
      <c r="T32">
        <v>1</v>
      </c>
      <c r="U32">
        <f t="shared" si="4"/>
        <v>7</v>
      </c>
      <c r="V32">
        <v>0</v>
      </c>
      <c r="W32">
        <v>0</v>
      </c>
      <c r="X32">
        <f t="shared" si="5"/>
        <v>0</v>
      </c>
      <c r="Y32">
        <f t="shared" si="6"/>
        <v>109</v>
      </c>
      <c r="Z32">
        <f t="shared" si="7"/>
        <v>74</v>
      </c>
      <c r="AA32">
        <f t="shared" si="8"/>
        <v>183</v>
      </c>
      <c r="AB32">
        <f t="shared" si="9"/>
        <v>23288</v>
      </c>
      <c r="AC32">
        <f t="shared" si="10"/>
        <v>22549</v>
      </c>
      <c r="AD32">
        <f t="shared" si="11"/>
        <v>45837</v>
      </c>
    </row>
    <row r="33" spans="2:30" x14ac:dyDescent="0.25">
      <c r="B33" t="s">
        <v>106</v>
      </c>
      <c r="D33">
        <v>46565</v>
      </c>
      <c r="E33">
        <v>45665</v>
      </c>
      <c r="F33">
        <v>92230</v>
      </c>
      <c r="G33">
        <v>9922</v>
      </c>
      <c r="H33">
        <v>9991</v>
      </c>
      <c r="I33">
        <v>19913</v>
      </c>
      <c r="J33">
        <v>0</v>
      </c>
      <c r="K33">
        <v>0</v>
      </c>
      <c r="L33">
        <v>0</v>
      </c>
      <c r="M33">
        <f t="shared" si="0"/>
        <v>56487</v>
      </c>
      <c r="N33">
        <f t="shared" si="1"/>
        <v>55656</v>
      </c>
      <c r="O33">
        <f t="shared" si="2"/>
        <v>112143</v>
      </c>
      <c r="P33">
        <v>214</v>
      </c>
      <c r="Q33">
        <v>141</v>
      </c>
      <c r="R33">
        <f t="shared" si="3"/>
        <v>355</v>
      </c>
      <c r="S33">
        <v>53</v>
      </c>
      <c r="T33">
        <v>33</v>
      </c>
      <c r="U33">
        <f t="shared" si="4"/>
        <v>86</v>
      </c>
      <c r="V33">
        <v>0</v>
      </c>
      <c r="W33">
        <v>0</v>
      </c>
      <c r="X33">
        <f t="shared" si="5"/>
        <v>0</v>
      </c>
      <c r="Y33">
        <f t="shared" si="6"/>
        <v>267</v>
      </c>
      <c r="Z33">
        <f t="shared" si="7"/>
        <v>174</v>
      </c>
      <c r="AA33">
        <f t="shared" si="8"/>
        <v>441</v>
      </c>
      <c r="AB33">
        <f t="shared" si="9"/>
        <v>56754</v>
      </c>
      <c r="AC33">
        <f t="shared" si="10"/>
        <v>55830</v>
      </c>
      <c r="AD33">
        <f t="shared" si="11"/>
        <v>112584</v>
      </c>
    </row>
    <row r="34" spans="2:30" x14ac:dyDescent="0.25">
      <c r="B34" t="s">
        <v>94</v>
      </c>
      <c r="C34" t="s">
        <v>95</v>
      </c>
      <c r="D34">
        <v>37273</v>
      </c>
      <c r="E34">
        <v>36158</v>
      </c>
      <c r="F34">
        <v>73431</v>
      </c>
      <c r="G34">
        <v>4578</v>
      </c>
      <c r="H34">
        <v>4604</v>
      </c>
      <c r="I34">
        <v>9182</v>
      </c>
      <c r="J34">
        <v>0</v>
      </c>
      <c r="K34">
        <v>0</v>
      </c>
      <c r="L34">
        <v>0</v>
      </c>
      <c r="M34">
        <f t="shared" si="0"/>
        <v>41851</v>
      </c>
      <c r="N34">
        <f t="shared" si="1"/>
        <v>40762</v>
      </c>
      <c r="O34">
        <f t="shared" si="2"/>
        <v>82613</v>
      </c>
      <c r="P34">
        <v>283</v>
      </c>
      <c r="Q34">
        <v>178</v>
      </c>
      <c r="R34">
        <f t="shared" si="3"/>
        <v>461</v>
      </c>
      <c r="S34">
        <v>30</v>
      </c>
      <c r="T34">
        <v>25</v>
      </c>
      <c r="U34">
        <f t="shared" si="4"/>
        <v>55</v>
      </c>
      <c r="V34">
        <v>0</v>
      </c>
      <c r="W34">
        <v>0</v>
      </c>
      <c r="X34">
        <f t="shared" si="5"/>
        <v>0</v>
      </c>
      <c r="Y34">
        <f t="shared" si="6"/>
        <v>313</v>
      </c>
      <c r="Z34">
        <f t="shared" si="7"/>
        <v>203</v>
      </c>
      <c r="AA34">
        <f t="shared" si="8"/>
        <v>516</v>
      </c>
      <c r="AB34">
        <f t="shared" si="9"/>
        <v>42164</v>
      </c>
      <c r="AC34">
        <f t="shared" si="10"/>
        <v>40965</v>
      </c>
      <c r="AD34">
        <f t="shared" si="11"/>
        <v>83129</v>
      </c>
    </row>
    <row r="35" spans="2:30" x14ac:dyDescent="0.25">
      <c r="C35" t="s">
        <v>96</v>
      </c>
      <c r="D35">
        <v>24057</v>
      </c>
      <c r="E35">
        <v>23590</v>
      </c>
      <c r="F35">
        <v>47647</v>
      </c>
      <c r="G35">
        <v>4865</v>
      </c>
      <c r="H35">
        <v>4799</v>
      </c>
      <c r="I35">
        <v>9664</v>
      </c>
      <c r="J35">
        <v>0</v>
      </c>
      <c r="K35">
        <v>0</v>
      </c>
      <c r="L35">
        <v>0</v>
      </c>
      <c r="M35">
        <f t="shared" si="0"/>
        <v>28922</v>
      </c>
      <c r="N35">
        <f t="shared" si="1"/>
        <v>28389</v>
      </c>
      <c r="O35">
        <f t="shared" si="2"/>
        <v>57311</v>
      </c>
      <c r="P35">
        <v>164</v>
      </c>
      <c r="Q35">
        <v>108</v>
      </c>
      <c r="R35">
        <f t="shared" si="3"/>
        <v>272</v>
      </c>
      <c r="S35">
        <v>29</v>
      </c>
      <c r="T35">
        <v>17</v>
      </c>
      <c r="U35">
        <f t="shared" si="4"/>
        <v>46</v>
      </c>
      <c r="V35">
        <v>0</v>
      </c>
      <c r="W35">
        <v>0</v>
      </c>
      <c r="X35">
        <f t="shared" si="5"/>
        <v>0</v>
      </c>
      <c r="Y35">
        <f t="shared" si="6"/>
        <v>193</v>
      </c>
      <c r="Z35">
        <f t="shared" si="7"/>
        <v>125</v>
      </c>
      <c r="AA35">
        <f t="shared" si="8"/>
        <v>318</v>
      </c>
      <c r="AB35">
        <f t="shared" si="9"/>
        <v>29115</v>
      </c>
      <c r="AC35">
        <f t="shared" si="10"/>
        <v>28514</v>
      </c>
      <c r="AD35">
        <f t="shared" si="11"/>
        <v>57629</v>
      </c>
    </row>
    <row r="36" spans="2:30" x14ac:dyDescent="0.25">
      <c r="B36" t="s">
        <v>107</v>
      </c>
      <c r="D36">
        <v>61330</v>
      </c>
      <c r="E36">
        <v>59748</v>
      </c>
      <c r="F36">
        <v>121078</v>
      </c>
      <c r="G36">
        <v>9443</v>
      </c>
      <c r="H36">
        <v>9403</v>
      </c>
      <c r="I36">
        <v>18846</v>
      </c>
      <c r="J36">
        <v>0</v>
      </c>
      <c r="K36">
        <v>0</v>
      </c>
      <c r="L36">
        <v>0</v>
      </c>
      <c r="M36">
        <f t="shared" si="0"/>
        <v>70773</v>
      </c>
      <c r="N36">
        <f t="shared" si="1"/>
        <v>69151</v>
      </c>
      <c r="O36">
        <f t="shared" si="2"/>
        <v>139924</v>
      </c>
      <c r="P36">
        <v>447</v>
      </c>
      <c r="Q36">
        <v>286</v>
      </c>
      <c r="R36">
        <f t="shared" si="3"/>
        <v>733</v>
      </c>
      <c r="S36">
        <v>59</v>
      </c>
      <c r="T36">
        <v>42</v>
      </c>
      <c r="U36">
        <f t="shared" si="4"/>
        <v>101</v>
      </c>
      <c r="V36">
        <v>0</v>
      </c>
      <c r="W36">
        <v>0</v>
      </c>
      <c r="X36">
        <f t="shared" si="5"/>
        <v>0</v>
      </c>
      <c r="Y36">
        <f t="shared" si="6"/>
        <v>506</v>
      </c>
      <c r="Z36">
        <f t="shared" si="7"/>
        <v>328</v>
      </c>
      <c r="AA36">
        <f t="shared" si="8"/>
        <v>834</v>
      </c>
      <c r="AB36">
        <f t="shared" si="9"/>
        <v>71279</v>
      </c>
      <c r="AC36">
        <f t="shared" si="10"/>
        <v>69479</v>
      </c>
      <c r="AD36">
        <f t="shared" si="11"/>
        <v>140758</v>
      </c>
    </row>
    <row r="37" spans="2:30" ht="29.4" customHeight="1" x14ac:dyDescent="0.25">
      <c r="B37" t="s">
        <v>97</v>
      </c>
      <c r="D37">
        <v>550010</v>
      </c>
      <c r="E37">
        <v>534441</v>
      </c>
      <c r="F37">
        <v>1084451</v>
      </c>
      <c r="G37">
        <v>195041</v>
      </c>
      <c r="H37">
        <v>191205</v>
      </c>
      <c r="I37">
        <v>386246</v>
      </c>
      <c r="J37">
        <v>386</v>
      </c>
      <c r="K37">
        <v>311</v>
      </c>
      <c r="L37">
        <v>697</v>
      </c>
      <c r="M37">
        <f t="shared" si="0"/>
        <v>745437</v>
      </c>
      <c r="N37">
        <f t="shared" si="1"/>
        <v>725957</v>
      </c>
      <c r="O37">
        <f t="shared" si="2"/>
        <v>1471394</v>
      </c>
      <c r="P37">
        <v>3337</v>
      </c>
      <c r="Q37">
        <v>2056</v>
      </c>
      <c r="R37">
        <f t="shared" si="3"/>
        <v>5393</v>
      </c>
      <c r="S37">
        <v>1326</v>
      </c>
      <c r="T37">
        <v>854</v>
      </c>
      <c r="U37">
        <f t="shared" si="4"/>
        <v>2180</v>
      </c>
      <c r="V37">
        <v>0</v>
      </c>
      <c r="W37">
        <v>1</v>
      </c>
      <c r="X37">
        <f t="shared" si="5"/>
        <v>1</v>
      </c>
      <c r="Y37">
        <f t="shared" si="6"/>
        <v>4663</v>
      </c>
      <c r="Z37">
        <f t="shared" si="7"/>
        <v>2911</v>
      </c>
      <c r="AA37">
        <f t="shared" si="8"/>
        <v>7574</v>
      </c>
      <c r="AB37">
        <f t="shared" si="9"/>
        <v>750100</v>
      </c>
      <c r="AC37">
        <f t="shared" si="10"/>
        <v>728868</v>
      </c>
      <c r="AD37">
        <f t="shared" si="11"/>
        <v>1478968</v>
      </c>
    </row>
    <row r="38" spans="2:30" x14ac:dyDescent="0.25">
      <c r="D38">
        <v>550010</v>
      </c>
      <c r="E38">
        <v>534441</v>
      </c>
      <c r="F38">
        <v>1084451</v>
      </c>
      <c r="G38">
        <v>195041</v>
      </c>
      <c r="H38">
        <v>191205</v>
      </c>
      <c r="I38">
        <v>386246</v>
      </c>
      <c r="J38">
        <v>386</v>
      </c>
      <c r="K38">
        <v>311</v>
      </c>
      <c r="L38">
        <v>697</v>
      </c>
      <c r="M38">
        <v>745437</v>
      </c>
      <c r="N38">
        <v>725957</v>
      </c>
      <c r="O38">
        <v>1471394</v>
      </c>
      <c r="P38">
        <v>3337</v>
      </c>
      <c r="Q38">
        <v>2056</v>
      </c>
      <c r="R38">
        <v>5393</v>
      </c>
      <c r="S38">
        <v>1326</v>
      </c>
      <c r="T38">
        <v>854</v>
      </c>
      <c r="U38">
        <v>2180</v>
      </c>
      <c r="V38">
        <v>0</v>
      </c>
      <c r="W38">
        <v>1</v>
      </c>
      <c r="X38">
        <v>1</v>
      </c>
      <c r="Y38">
        <v>4663</v>
      </c>
      <c r="Z38">
        <v>2911</v>
      </c>
      <c r="AA38">
        <v>7574</v>
      </c>
      <c r="AB38">
        <v>750100</v>
      </c>
      <c r="AC38">
        <f t="shared" si="10"/>
        <v>728868</v>
      </c>
      <c r="AD38">
        <v>1478968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Primary</vt:lpstr>
      <vt:lpstr>Sheet1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2023-05-09T05:43:37Z</cp:lastPrinted>
  <dcterms:created xsi:type="dcterms:W3CDTF">2012-08-11T05:53:27Z</dcterms:created>
  <dcterms:modified xsi:type="dcterms:W3CDTF">2026-03-24T06:46:41Z</dcterms:modified>
</cp:coreProperties>
</file>