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4 Excel\"/>
    </mc:Choice>
  </mc:AlternateContent>
  <bookViews>
    <workbookView xWindow="-150" yWindow="60" windowWidth="12315" windowHeight="8100"/>
  </bookViews>
  <sheets>
    <sheet name="Lower Sec" sheetId="24" r:id="rId1"/>
  </sheets>
  <definedNames>
    <definedName name="_xlnm.Print_Area" localSheetId="0">'Lower Sec'!$A$1:$Q$39</definedName>
  </definedNames>
  <calcPr calcId="162913"/>
</workbook>
</file>

<file path=xl/calcChain.xml><?xml version="1.0" encoding="utf-8"?>
<calcChain xmlns="http://schemas.openxmlformats.org/spreadsheetml/2006/main">
  <c r="Q39" i="24" l="1"/>
  <c r="D8" i="24" l="1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C38" i="24"/>
  <c r="C35" i="24"/>
  <c r="C32" i="24"/>
  <c r="C29" i="24"/>
  <c r="C26" i="24"/>
  <c r="C22" i="24"/>
  <c r="C16" i="24"/>
  <c r="C12" i="24"/>
  <c r="C8" i="24"/>
  <c r="C39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P6" i="24" l="1"/>
  <c r="P7" i="24"/>
  <c r="P9" i="24"/>
  <c r="P10" i="24"/>
  <c r="P11" i="24"/>
  <c r="P13" i="24"/>
  <c r="P14" i="24"/>
  <c r="P15" i="24"/>
  <c r="P17" i="24"/>
  <c r="P18" i="24"/>
  <c r="P19" i="24"/>
  <c r="P20" i="24"/>
  <c r="P21" i="24"/>
  <c r="P23" i="24"/>
  <c r="P24" i="24"/>
  <c r="P25" i="24"/>
  <c r="P27" i="24"/>
  <c r="P28" i="24"/>
  <c r="P30" i="24"/>
  <c r="P31" i="24"/>
  <c r="P33" i="24"/>
  <c r="P34" i="24"/>
  <c r="P36" i="24"/>
  <c r="P37" i="24"/>
  <c r="P5" i="24"/>
  <c r="O6" i="24"/>
  <c r="O7" i="24"/>
  <c r="O9" i="24"/>
  <c r="O10" i="24"/>
  <c r="O11" i="24"/>
  <c r="O13" i="24"/>
  <c r="O14" i="24"/>
  <c r="O15" i="24"/>
  <c r="O17" i="24"/>
  <c r="O18" i="24"/>
  <c r="O19" i="24"/>
  <c r="O20" i="24"/>
  <c r="O21" i="24"/>
  <c r="O23" i="24"/>
  <c r="O24" i="24"/>
  <c r="O25" i="24"/>
  <c r="O27" i="24"/>
  <c r="O28" i="24"/>
  <c r="O30" i="24"/>
  <c r="O31" i="24"/>
  <c r="O33" i="24"/>
  <c r="O34" i="24"/>
  <c r="O36" i="24"/>
  <c r="O37" i="24"/>
  <c r="O5" i="24"/>
  <c r="N6" i="24"/>
  <c r="N7" i="24"/>
  <c r="N9" i="24"/>
  <c r="N10" i="24"/>
  <c r="N11" i="24"/>
  <c r="N13" i="24"/>
  <c r="N14" i="24"/>
  <c r="N15" i="24"/>
  <c r="N17" i="24"/>
  <c r="N18" i="24"/>
  <c r="N19" i="24"/>
  <c r="N20" i="24"/>
  <c r="N21" i="24"/>
  <c r="N23" i="24"/>
  <c r="N24" i="24"/>
  <c r="N25" i="24"/>
  <c r="N27" i="24"/>
  <c r="N28" i="24"/>
  <c r="N30" i="24"/>
  <c r="N31" i="24"/>
  <c r="N33" i="24"/>
  <c r="N34" i="24"/>
  <c r="N36" i="24"/>
  <c r="N37" i="24"/>
  <c r="N5" i="24"/>
  <c r="K6" i="24"/>
  <c r="K7" i="24"/>
  <c r="K9" i="24"/>
  <c r="K10" i="24"/>
  <c r="K11" i="24"/>
  <c r="K13" i="24"/>
  <c r="K14" i="24"/>
  <c r="K15" i="24"/>
  <c r="K17" i="24"/>
  <c r="K18" i="24"/>
  <c r="K19" i="24"/>
  <c r="K20" i="24"/>
  <c r="K21" i="24"/>
  <c r="K23" i="24"/>
  <c r="K24" i="24"/>
  <c r="K25" i="24"/>
  <c r="K27" i="24"/>
  <c r="K28" i="24"/>
  <c r="K30" i="24"/>
  <c r="K31" i="24"/>
  <c r="K33" i="24"/>
  <c r="K34" i="24"/>
  <c r="K36" i="24"/>
  <c r="K37" i="24"/>
  <c r="K5" i="24"/>
  <c r="H6" i="24"/>
  <c r="H7" i="24"/>
  <c r="H9" i="24"/>
  <c r="H10" i="24"/>
  <c r="H11" i="24"/>
  <c r="H13" i="24"/>
  <c r="H14" i="24"/>
  <c r="H15" i="24"/>
  <c r="H17" i="24"/>
  <c r="H18" i="24"/>
  <c r="H19" i="24"/>
  <c r="H20" i="24"/>
  <c r="H21" i="24"/>
  <c r="H23" i="24"/>
  <c r="H24" i="24"/>
  <c r="H25" i="24"/>
  <c r="H27" i="24"/>
  <c r="H28" i="24"/>
  <c r="H30" i="24"/>
  <c r="H31" i="24"/>
  <c r="H33" i="24"/>
  <c r="H34" i="24"/>
  <c r="H36" i="24"/>
  <c r="H37" i="24"/>
  <c r="H5" i="24"/>
  <c r="E6" i="24"/>
  <c r="E7" i="24"/>
  <c r="E9" i="24"/>
  <c r="E10" i="24"/>
  <c r="E11" i="24"/>
  <c r="E13" i="24"/>
  <c r="E14" i="24"/>
  <c r="E15" i="24"/>
  <c r="E17" i="24"/>
  <c r="E18" i="24"/>
  <c r="E19" i="24"/>
  <c r="E20" i="24"/>
  <c r="E21" i="24"/>
  <c r="E23" i="24"/>
  <c r="E24" i="24"/>
  <c r="E25" i="24"/>
  <c r="E27" i="24"/>
  <c r="E28" i="24"/>
  <c r="E30" i="24"/>
  <c r="E31" i="24"/>
  <c r="E33" i="24"/>
  <c r="E34" i="24"/>
  <c r="E36" i="24"/>
  <c r="E37" i="24"/>
  <c r="E5" i="24"/>
  <c r="Q5" i="24" s="1"/>
  <c r="Q33" i="24" l="1"/>
  <c r="Q25" i="24"/>
  <c r="Q21" i="24"/>
  <c r="Q17" i="24"/>
  <c r="Q13" i="24"/>
  <c r="Q9" i="24"/>
  <c r="Q37" i="24"/>
  <c r="Q36" i="24"/>
  <c r="Q28" i="24"/>
  <c r="Q24" i="24"/>
  <c r="Q20" i="24"/>
  <c r="Q31" i="24"/>
  <c r="Q27" i="24"/>
  <c r="Q23" i="24"/>
  <c r="Q19" i="24"/>
  <c r="Q15" i="24"/>
  <c r="Q11" i="24"/>
  <c r="Q7" i="24"/>
  <c r="Q34" i="24"/>
  <c r="Q30" i="24"/>
  <c r="Q18" i="24"/>
  <c r="Q14" i="24"/>
  <c r="Q10" i="24"/>
  <c r="Q6" i="24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<sst xmlns="http://schemas.openxmlformats.org/spreadsheetml/2006/main" count="68" uniqueCount="46">
  <si>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</si>
  <si>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</si>
  <si>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</si>
  <si>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</si>
  <si>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</si>
  <si>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</si>
  <si>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</si>
  <si>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</si>
  <si>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</si>
  <si>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</si>
  <si>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</si>
  <si>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</si>
  <si>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</si>
  <si>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</si>
  <si>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</si>
  <si>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</si>
  <si>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</si>
  <si>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</si>
  <si>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</si>
  <si>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</si>
  <si>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</si>
  <si>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</si>
  <si>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</si>
  <si>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</si>
  <si>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</si>
  <si>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</si>
  <si>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</si>
  <si>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</si>
  <si>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</si>
  <si>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</si>
  <si>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</si>
  <si>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</si>
  <si>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</si>
  <si>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</si>
  <si>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</si>
  <si>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</si>
  <si>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</si>
  <si>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</si>
  <si>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</si>
  <si>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</si>
  <si>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</si>
  <si>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</si>
  <si>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Bilingual(Tamil &amp; English)</t>
  </si>
  <si>
    <t>Bilingual(Sinhala &amp; English)</t>
  </si>
  <si>
    <t>Data Source: School Census 2017</t>
  </si>
  <si>
    <t>4.2 - Lower Secondary (6-9) Students - 2017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</si>
</sst>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14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2" fillId="5" borderId="1" xfId="0" applyNumberFormat="1" applyFont="1" applyFill="1" applyBorder="1"/>
    <xf numFmtId="0" fontId="9" fillId="0" borderId="0" xfId="0" applyFont="1"/>
    <xf numFmtId="3" fontId="1" fillId="4" borderId="1" xfId="0" applyNumberFormat="1" applyFont="1" applyFill="1" applyBorder="1"/>
    <xf numFmtId="3" fontId="6" fillId="10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3" fontId="6" fillId="10" borderId="5" xfId="0" applyNumberFormat="1" applyFont="1" applyFill="1" applyBorder="1" applyAlignment="1">
      <alignment horizontal="center" vertical="center"/>
    </xf>
    <xf numFmtId="3" fontId="6" fillId="10" borderId="6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top" wrapText="1"/>
    </xf>
    <xf numFmtId="3" fontId="7" fillId="7" borderId="7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/>
    <xf numFmtId="3" fontId="7" fillId="7" borderId="8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/>
    <xf numFmtId="3" fontId="7" fillId="7" borderId="9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/>
    <xf numFmtId="3" fontId="7" fillId="8" borderId="7" xfId="0" applyNumberFormat="1" applyFont="1" applyFill="1" applyBorder="1" applyAlignment="1">
      <alignment horizontal="center" vertical="center"/>
    </xf>
    <xf numFmtId="3" fontId="7" fillId="8" borderId="8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 wrapText="1"/>
    </xf>
    <xf numFmtId="3" fontId="7" fillId="7" borderId="8" xfId="0" applyNumberFormat="1" applyFont="1" applyFill="1" applyBorder="1" applyAlignment="1">
      <alignment horizontal="center" vertical="center" wrapText="1"/>
    </xf>
    <xf numFmtId="3" fontId="7" fillId="7" borderId="9" xfId="0" applyNumberFormat="1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/>
    </xf>
    <xf numFmtId="3" fontId="8" fillId="6" borderId="11" xfId="0" applyNumberFormat="1" applyFont="1" applyFill="1" applyBorder="1" applyAlignment="1">
      <alignment horizontal="center"/>
    </xf>
    <xf numFmtId="3" fontId="8" fillId="6" borderId="12" xfId="0" applyNumberFormat="1" applyFont="1" applyFill="1" applyBorder="1" applyAlignment="1"/>
    <xf numFmtId="3" fontId="8" fillId="6" borderId="1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1"/>
  <sheetViews>
    <sheetView tabSelected="1" zoomScale="98" zoomScaleNormal="98" workbookViewId="0">
      <selection activeCell="Q41" sqref="A1:Q41"/>
    </sheetView>
  </sheetViews>
  <sheetFormatPr defaultRowHeight="12.75" x14ac:dyDescent="0.2"/>
  <cols>
    <col min="1" max="1" width="16.7109375" style="1" bestFit="1" customWidth="1"/>
    <col min="2" max="2" width="15.140625" style="1" customWidth="1"/>
    <col min="3" max="16" width="10.7109375" style="1" customWidth="1"/>
    <col min="17" max="17" width="12.5703125" style="1" customWidth="1"/>
    <col min="18" max="16384" width="9.140625" style="1"/>
  </cols>
  <sheetData>
    <row r="1" spans="1:18" ht="33.75" x14ac:dyDescent="0.5">
      <c r="A1" s="11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  <c r="R1" s="10"/>
    </row>
    <row r="2" spans="1:18" ht="23.25" customHeight="1" x14ac:dyDescent="0.2">
      <c r="A2" s="14" t="s">
        <v>38</v>
      </c>
      <c r="B2" s="8" t="s">
        <v>41</v>
      </c>
      <c r="C2" s="8" t="s">
        <v>40</v>
      </c>
      <c r="D2" s="8"/>
      <c r="E2" s="8"/>
      <c r="F2" s="9" t="s">
        <v>43</v>
      </c>
      <c r="G2" s="9"/>
      <c r="H2" s="9"/>
      <c r="I2" s="8" t="s">
        <v>37</v>
      </c>
      <c r="J2" s="8"/>
      <c r="K2" s="8"/>
      <c r="L2" s="9" t="s">
        <v>42</v>
      </c>
      <c r="M2" s="9"/>
      <c r="N2" s="9"/>
      <c r="O2" s="8" t="s">
        <v>3</v>
      </c>
      <c r="P2" s="8"/>
      <c r="Q2" s="15"/>
    </row>
    <row r="3" spans="1:18" ht="12.75" customHeight="1" x14ac:dyDescent="0.2">
      <c r="A3" s="14"/>
      <c r="B3" s="8"/>
      <c r="C3" s="8"/>
      <c r="D3" s="8"/>
      <c r="E3" s="8"/>
      <c r="F3" s="9"/>
      <c r="G3" s="9"/>
      <c r="H3" s="9"/>
      <c r="I3" s="8"/>
      <c r="J3" s="8"/>
      <c r="K3" s="8"/>
      <c r="L3" s="9"/>
      <c r="M3" s="9"/>
      <c r="N3" s="9"/>
      <c r="O3" s="8"/>
      <c r="P3" s="8"/>
      <c r="Q3" s="15"/>
    </row>
    <row r="4" spans="1:18" ht="15.75" x14ac:dyDescent="0.2">
      <c r="A4" s="14"/>
      <c r="B4" s="8"/>
      <c r="C4" s="2" t="s">
        <v>35</v>
      </c>
      <c r="D4" s="2" t="s">
        <v>36</v>
      </c>
      <c r="E4" s="2" t="s">
        <v>3</v>
      </c>
      <c r="F4" s="2" t="s">
        <v>35</v>
      </c>
      <c r="G4" s="2" t="s">
        <v>36</v>
      </c>
      <c r="H4" s="2" t="s">
        <v>3</v>
      </c>
      <c r="I4" s="2" t="s">
        <v>35</v>
      </c>
      <c r="J4" s="2" t="s">
        <v>36</v>
      </c>
      <c r="K4" s="2" t="s">
        <v>3</v>
      </c>
      <c r="L4" s="2" t="s">
        <v>35</v>
      </c>
      <c r="M4" s="2" t="s">
        <v>36</v>
      </c>
      <c r="N4" s="2" t="s">
        <v>3</v>
      </c>
      <c r="O4" s="2" t="s">
        <v>35</v>
      </c>
      <c r="P4" s="2" t="s">
        <v>36</v>
      </c>
      <c r="Q4" s="16" t="s">
        <v>3</v>
      </c>
    </row>
    <row r="5" spans="1:18" ht="15" x14ac:dyDescent="0.25">
      <c r="A5" s="17" t="s">
        <v>26</v>
      </c>
      <c r="B5" s="3" t="s">
        <v>0</v>
      </c>
      <c r="C5" s="3">
        <v>53679</v>
      </c>
      <c r="D5" s="3">
        <v>50545</v>
      </c>
      <c r="E5" s="3">
        <f>SUM(C5:D5)</f>
        <v>104224</v>
      </c>
      <c r="F5" s="3">
        <v>3616</v>
      </c>
      <c r="G5" s="3">
        <v>4052</v>
      </c>
      <c r="H5" s="3">
        <f>SUM(F5:G5)</f>
        <v>7668</v>
      </c>
      <c r="I5" s="3">
        <v>5669</v>
      </c>
      <c r="J5" s="3">
        <v>5578</v>
      </c>
      <c r="K5" s="3">
        <f>SUM(I5:J5)</f>
        <v>11247</v>
      </c>
      <c r="L5" s="3">
        <v>370</v>
      </c>
      <c r="M5" s="3">
        <v>461</v>
      </c>
      <c r="N5" s="3">
        <f>SUM(L5:M5)</f>
        <v>831</v>
      </c>
      <c r="O5" s="3">
        <f>SUM(C5+F5+I5+L5)</f>
        <v>63334</v>
      </c>
      <c r="P5" s="3">
        <f>SUM(D5+G5+J5+M5)</f>
        <v>60636</v>
      </c>
      <c r="Q5" s="18">
        <f>SUM(E5+H5+K5+N5)</f>
        <v>123970</v>
      </c>
    </row>
    <row r="6" spans="1:18" ht="15" x14ac:dyDescent="0.25">
      <c r="A6" s="19"/>
      <c r="B6" s="4" t="s">
        <v>1</v>
      </c>
      <c r="C6" s="7">
        <v>53371</v>
      </c>
      <c r="D6" s="7">
        <v>53171</v>
      </c>
      <c r="E6" s="7">
        <f t="shared" ref="E6:E37" si="0">SUM(C6:D6)</f>
        <v>106542</v>
      </c>
      <c r="F6" s="7">
        <v>1413</v>
      </c>
      <c r="G6" s="7">
        <v>2165</v>
      </c>
      <c r="H6" s="7">
        <f t="shared" ref="H6:H37" si="1">SUM(F6:G6)</f>
        <v>3578</v>
      </c>
      <c r="I6" s="7">
        <v>2635</v>
      </c>
      <c r="J6" s="7">
        <v>2684</v>
      </c>
      <c r="K6" s="7">
        <f t="shared" ref="K6:K37" si="2">SUM(I6:J6)</f>
        <v>5319</v>
      </c>
      <c r="L6" s="7">
        <v>200</v>
      </c>
      <c r="M6" s="7">
        <v>230</v>
      </c>
      <c r="N6" s="7">
        <f t="shared" ref="N6:N37" si="3">SUM(L6:M6)</f>
        <v>430</v>
      </c>
      <c r="O6" s="7">
        <f t="shared" ref="O6:O37" si="4">SUM(C6+F6+I6+L6)</f>
        <v>57619</v>
      </c>
      <c r="P6" s="7">
        <f t="shared" ref="P6:P37" si="5">SUM(D6+G6+J6+M6)</f>
        <v>58250</v>
      </c>
      <c r="Q6" s="20">
        <f t="shared" ref="Q6:Q37" si="6">SUM(E6+H6+K6+N6)</f>
        <v>115869</v>
      </c>
    </row>
    <row r="7" spans="1:18" ht="15" x14ac:dyDescent="0.25">
      <c r="A7" s="19"/>
      <c r="B7" s="3" t="s">
        <v>2</v>
      </c>
      <c r="C7" s="3">
        <v>31417</v>
      </c>
      <c r="D7" s="3">
        <v>30762</v>
      </c>
      <c r="E7" s="3">
        <f t="shared" si="0"/>
        <v>62179</v>
      </c>
      <c r="F7" s="3">
        <v>630</v>
      </c>
      <c r="G7" s="3">
        <v>908</v>
      </c>
      <c r="H7" s="3">
        <f t="shared" si="1"/>
        <v>1538</v>
      </c>
      <c r="I7" s="3">
        <v>4641</v>
      </c>
      <c r="J7" s="3">
        <v>4948</v>
      </c>
      <c r="K7" s="3">
        <f t="shared" si="2"/>
        <v>9589</v>
      </c>
      <c r="L7" s="3">
        <v>140</v>
      </c>
      <c r="M7" s="3">
        <v>237</v>
      </c>
      <c r="N7" s="3">
        <f t="shared" si="3"/>
        <v>377</v>
      </c>
      <c r="O7" s="3">
        <f t="shared" si="4"/>
        <v>36828</v>
      </c>
      <c r="P7" s="3">
        <f t="shared" si="5"/>
        <v>36855</v>
      </c>
      <c r="Q7" s="18">
        <f t="shared" si="6"/>
        <v>73683</v>
      </c>
    </row>
    <row r="8" spans="1:18" ht="15" x14ac:dyDescent="0.25">
      <c r="A8" s="21"/>
      <c r="B8" s="5" t="s">
        <v>3</v>
      </c>
      <c r="C8" s="5">
        <f>SUM(C5:C7)</f>
        <v>138467</v>
      </c>
      <c r="D8" s="5">
        <f t="shared" ref="D8:Q8" si="7">SUM(D5:D7)</f>
        <v>134478</v>
      </c>
      <c r="E8" s="5">
        <f t="shared" si="7"/>
        <v>272945</v>
      </c>
      <c r="F8" s="5">
        <f t="shared" si="7"/>
        <v>5659</v>
      </c>
      <c r="G8" s="5">
        <f t="shared" si="7"/>
        <v>7125</v>
      </c>
      <c r="H8" s="5">
        <f t="shared" si="7"/>
        <v>12784</v>
      </c>
      <c r="I8" s="5">
        <f t="shared" si="7"/>
        <v>12945</v>
      </c>
      <c r="J8" s="5">
        <f t="shared" si="7"/>
        <v>13210</v>
      </c>
      <c r="K8" s="5">
        <f t="shared" si="7"/>
        <v>26155</v>
      </c>
      <c r="L8" s="5">
        <f t="shared" si="7"/>
        <v>710</v>
      </c>
      <c r="M8" s="5">
        <f t="shared" si="7"/>
        <v>928</v>
      </c>
      <c r="N8" s="5">
        <f t="shared" si="7"/>
        <v>1638</v>
      </c>
      <c r="O8" s="5">
        <f t="shared" si="7"/>
        <v>157781</v>
      </c>
      <c r="P8" s="5">
        <f t="shared" si="7"/>
        <v>155741</v>
      </c>
      <c r="Q8" s="22">
        <f t="shared" si="7"/>
        <v>313522</v>
      </c>
    </row>
    <row r="9" spans="1:18" ht="15" x14ac:dyDescent="0.25">
      <c r="A9" s="23" t="s">
        <v>27</v>
      </c>
      <c r="B9" s="3" t="s">
        <v>4</v>
      </c>
      <c r="C9" s="3">
        <v>31383</v>
      </c>
      <c r="D9" s="3">
        <v>31306</v>
      </c>
      <c r="E9" s="3">
        <f t="shared" si="0"/>
        <v>62689</v>
      </c>
      <c r="F9" s="3">
        <v>1686</v>
      </c>
      <c r="G9" s="3">
        <v>2308</v>
      </c>
      <c r="H9" s="3">
        <f t="shared" si="1"/>
        <v>3994</v>
      </c>
      <c r="I9" s="3">
        <v>10545</v>
      </c>
      <c r="J9" s="3">
        <v>10399</v>
      </c>
      <c r="K9" s="3">
        <f t="shared" si="2"/>
        <v>20944</v>
      </c>
      <c r="L9" s="3">
        <v>474</v>
      </c>
      <c r="M9" s="3">
        <v>848</v>
      </c>
      <c r="N9" s="3">
        <f t="shared" si="3"/>
        <v>1322</v>
      </c>
      <c r="O9" s="3">
        <f t="shared" si="4"/>
        <v>44088</v>
      </c>
      <c r="P9" s="3">
        <f t="shared" si="5"/>
        <v>44861</v>
      </c>
      <c r="Q9" s="18">
        <f t="shared" si="6"/>
        <v>88949</v>
      </c>
    </row>
    <row r="10" spans="1:18" ht="15" x14ac:dyDescent="0.25">
      <c r="A10" s="24"/>
      <c r="B10" s="4" t="s">
        <v>5</v>
      </c>
      <c r="C10" s="7">
        <v>12848</v>
      </c>
      <c r="D10" s="7">
        <v>12224</v>
      </c>
      <c r="E10" s="7">
        <f t="shared" si="0"/>
        <v>25072</v>
      </c>
      <c r="F10" s="7">
        <v>209</v>
      </c>
      <c r="G10" s="7">
        <v>263</v>
      </c>
      <c r="H10" s="7">
        <f t="shared" si="1"/>
        <v>472</v>
      </c>
      <c r="I10" s="7">
        <v>3041</v>
      </c>
      <c r="J10" s="7">
        <v>2891</v>
      </c>
      <c r="K10" s="7">
        <f t="shared" si="2"/>
        <v>5932</v>
      </c>
      <c r="L10" s="7">
        <v>328</v>
      </c>
      <c r="M10" s="7">
        <v>339</v>
      </c>
      <c r="N10" s="7">
        <f t="shared" si="3"/>
        <v>667</v>
      </c>
      <c r="O10" s="7">
        <f t="shared" si="4"/>
        <v>16426</v>
      </c>
      <c r="P10" s="7">
        <f t="shared" si="5"/>
        <v>15717</v>
      </c>
      <c r="Q10" s="20">
        <f t="shared" si="6"/>
        <v>32143</v>
      </c>
    </row>
    <row r="11" spans="1:18" ht="15" x14ac:dyDescent="0.25">
      <c r="A11" s="24"/>
      <c r="B11" s="3" t="s">
        <v>6</v>
      </c>
      <c r="C11" s="3">
        <v>10090</v>
      </c>
      <c r="D11" s="3">
        <v>10096</v>
      </c>
      <c r="E11" s="3">
        <f t="shared" si="0"/>
        <v>20186</v>
      </c>
      <c r="F11" s="3">
        <v>328</v>
      </c>
      <c r="G11" s="3">
        <v>486</v>
      </c>
      <c r="H11" s="3">
        <f t="shared" si="1"/>
        <v>814</v>
      </c>
      <c r="I11" s="3">
        <v>17735</v>
      </c>
      <c r="J11" s="3">
        <v>16850</v>
      </c>
      <c r="K11" s="3">
        <f t="shared" si="2"/>
        <v>34585</v>
      </c>
      <c r="L11" s="3">
        <v>143</v>
      </c>
      <c r="M11" s="3">
        <v>148</v>
      </c>
      <c r="N11" s="3">
        <f t="shared" si="3"/>
        <v>291</v>
      </c>
      <c r="O11" s="3">
        <f t="shared" si="4"/>
        <v>28296</v>
      </c>
      <c r="P11" s="3">
        <f t="shared" si="5"/>
        <v>27580</v>
      </c>
      <c r="Q11" s="18">
        <f t="shared" si="6"/>
        <v>55876</v>
      </c>
    </row>
    <row r="12" spans="1:18" ht="15" x14ac:dyDescent="0.25">
      <c r="A12" s="25"/>
      <c r="B12" s="5" t="s">
        <v>3</v>
      </c>
      <c r="C12" s="5">
        <f>SUM(C9:C11)</f>
        <v>54321</v>
      </c>
      <c r="D12" s="5">
        <f t="shared" ref="D12:Q12" si="8">SUM(D9:D11)</f>
        <v>53626</v>
      </c>
      <c r="E12" s="5">
        <f t="shared" si="8"/>
        <v>107947</v>
      </c>
      <c r="F12" s="5">
        <f t="shared" si="8"/>
        <v>2223</v>
      </c>
      <c r="G12" s="5">
        <f t="shared" si="8"/>
        <v>3057</v>
      </c>
      <c r="H12" s="5">
        <f t="shared" si="8"/>
        <v>5280</v>
      </c>
      <c r="I12" s="5">
        <f t="shared" si="8"/>
        <v>31321</v>
      </c>
      <c r="J12" s="5">
        <f t="shared" si="8"/>
        <v>30140</v>
      </c>
      <c r="K12" s="5">
        <f t="shared" si="8"/>
        <v>61461</v>
      </c>
      <c r="L12" s="5">
        <f t="shared" si="8"/>
        <v>945</v>
      </c>
      <c r="M12" s="5">
        <f t="shared" si="8"/>
        <v>1335</v>
      </c>
      <c r="N12" s="5">
        <f t="shared" si="8"/>
        <v>2280</v>
      </c>
      <c r="O12" s="5">
        <f t="shared" si="8"/>
        <v>88810</v>
      </c>
      <c r="P12" s="5">
        <f t="shared" si="8"/>
        <v>88158</v>
      </c>
      <c r="Q12" s="22">
        <f t="shared" si="8"/>
        <v>176968</v>
      </c>
    </row>
    <row r="13" spans="1:18" ht="15" x14ac:dyDescent="0.25">
      <c r="A13" s="17" t="s">
        <v>28</v>
      </c>
      <c r="B13" s="3" t="s">
        <v>7</v>
      </c>
      <c r="C13" s="3">
        <v>34313</v>
      </c>
      <c r="D13" s="3">
        <v>33143</v>
      </c>
      <c r="E13" s="3">
        <f t="shared" si="0"/>
        <v>67456</v>
      </c>
      <c r="F13" s="3">
        <v>1066</v>
      </c>
      <c r="G13" s="3">
        <v>1389</v>
      </c>
      <c r="H13" s="3">
        <f t="shared" si="1"/>
        <v>2455</v>
      </c>
      <c r="I13" s="3">
        <v>886</v>
      </c>
      <c r="J13" s="3">
        <v>854</v>
      </c>
      <c r="K13" s="3">
        <f t="shared" si="2"/>
        <v>1740</v>
      </c>
      <c r="L13" s="3">
        <v>11</v>
      </c>
      <c r="M13" s="3">
        <v>25</v>
      </c>
      <c r="N13" s="3">
        <f t="shared" si="3"/>
        <v>36</v>
      </c>
      <c r="O13" s="3">
        <f t="shared" si="4"/>
        <v>36276</v>
      </c>
      <c r="P13" s="3">
        <f t="shared" si="5"/>
        <v>35411</v>
      </c>
      <c r="Q13" s="18">
        <f t="shared" si="6"/>
        <v>71687</v>
      </c>
    </row>
    <row r="14" spans="1:18" ht="15" x14ac:dyDescent="0.25">
      <c r="A14" s="19"/>
      <c r="B14" s="4" t="s">
        <v>9</v>
      </c>
      <c r="C14" s="7">
        <v>20056</v>
      </c>
      <c r="D14" s="7">
        <v>19657</v>
      </c>
      <c r="E14" s="7">
        <f t="shared" si="0"/>
        <v>39713</v>
      </c>
      <c r="F14" s="7">
        <v>751</v>
      </c>
      <c r="G14" s="7">
        <v>1133</v>
      </c>
      <c r="H14" s="7">
        <f t="shared" si="1"/>
        <v>1884</v>
      </c>
      <c r="I14" s="7">
        <v>438</v>
      </c>
      <c r="J14" s="7">
        <v>466</v>
      </c>
      <c r="K14" s="7">
        <f t="shared" si="2"/>
        <v>904</v>
      </c>
      <c r="L14" s="7">
        <v>0</v>
      </c>
      <c r="M14" s="7">
        <v>0</v>
      </c>
      <c r="N14" s="7">
        <f t="shared" si="3"/>
        <v>0</v>
      </c>
      <c r="O14" s="7">
        <f t="shared" si="4"/>
        <v>21245</v>
      </c>
      <c r="P14" s="7">
        <f t="shared" si="5"/>
        <v>21256</v>
      </c>
      <c r="Q14" s="20">
        <f t="shared" si="6"/>
        <v>42501</v>
      </c>
    </row>
    <row r="15" spans="1:18" ht="15" x14ac:dyDescent="0.25">
      <c r="A15" s="19"/>
      <c r="B15" s="3" t="s">
        <v>8</v>
      </c>
      <c r="C15" s="3">
        <v>24777</v>
      </c>
      <c r="D15" s="3">
        <v>23221</v>
      </c>
      <c r="E15" s="3">
        <f t="shared" si="0"/>
        <v>47998</v>
      </c>
      <c r="F15" s="3">
        <v>998</v>
      </c>
      <c r="G15" s="3">
        <v>1299</v>
      </c>
      <c r="H15" s="3">
        <f t="shared" si="1"/>
        <v>2297</v>
      </c>
      <c r="I15" s="3">
        <v>1271</v>
      </c>
      <c r="J15" s="3">
        <v>1192</v>
      </c>
      <c r="K15" s="3">
        <f t="shared" si="2"/>
        <v>2463</v>
      </c>
      <c r="L15" s="3">
        <v>3</v>
      </c>
      <c r="M15" s="3">
        <v>19</v>
      </c>
      <c r="N15" s="3">
        <f t="shared" si="3"/>
        <v>22</v>
      </c>
      <c r="O15" s="3">
        <f t="shared" si="4"/>
        <v>27049</v>
      </c>
      <c r="P15" s="3">
        <f t="shared" si="5"/>
        <v>25731</v>
      </c>
      <c r="Q15" s="18">
        <f t="shared" si="6"/>
        <v>52780</v>
      </c>
    </row>
    <row r="16" spans="1:18" ht="15" x14ac:dyDescent="0.25">
      <c r="A16" s="21"/>
      <c r="B16" s="5" t="s">
        <v>3</v>
      </c>
      <c r="C16" s="5">
        <f>SUM(C13:C15)</f>
        <v>79146</v>
      </c>
      <c r="D16" s="5">
        <f t="shared" ref="D16:Q16" si="9">SUM(D13:D15)</f>
        <v>76021</v>
      </c>
      <c r="E16" s="5">
        <f t="shared" si="9"/>
        <v>155167</v>
      </c>
      <c r="F16" s="5">
        <f t="shared" si="9"/>
        <v>2815</v>
      </c>
      <c r="G16" s="5">
        <f t="shared" si="9"/>
        <v>3821</v>
      </c>
      <c r="H16" s="5">
        <f t="shared" si="9"/>
        <v>6636</v>
      </c>
      <c r="I16" s="5">
        <f t="shared" si="9"/>
        <v>2595</v>
      </c>
      <c r="J16" s="5">
        <f t="shared" si="9"/>
        <v>2512</v>
      </c>
      <c r="K16" s="5">
        <f t="shared" si="9"/>
        <v>5107</v>
      </c>
      <c r="L16" s="5">
        <f t="shared" si="9"/>
        <v>14</v>
      </c>
      <c r="M16" s="5">
        <f t="shared" si="9"/>
        <v>44</v>
      </c>
      <c r="N16" s="5">
        <f t="shared" si="9"/>
        <v>58</v>
      </c>
      <c r="O16" s="5">
        <f t="shared" si="9"/>
        <v>84570</v>
      </c>
      <c r="P16" s="5">
        <f t="shared" si="9"/>
        <v>82398</v>
      </c>
      <c r="Q16" s="22">
        <f t="shared" si="9"/>
        <v>166968</v>
      </c>
    </row>
    <row r="17" spans="1:17" ht="15" x14ac:dyDescent="0.25">
      <c r="A17" s="23" t="s">
        <v>29</v>
      </c>
      <c r="B17" s="3" t="s">
        <v>10</v>
      </c>
      <c r="C17" s="3">
        <v>0</v>
      </c>
      <c r="D17" s="3">
        <v>0</v>
      </c>
      <c r="E17" s="3">
        <f t="shared" si="0"/>
        <v>0</v>
      </c>
      <c r="F17" s="3">
        <v>0</v>
      </c>
      <c r="G17" s="3">
        <v>0</v>
      </c>
      <c r="H17" s="3">
        <f t="shared" si="1"/>
        <v>0</v>
      </c>
      <c r="I17" s="3">
        <v>17605</v>
      </c>
      <c r="J17" s="3">
        <v>17302</v>
      </c>
      <c r="K17" s="3">
        <f t="shared" si="2"/>
        <v>34907</v>
      </c>
      <c r="L17" s="3">
        <v>809</v>
      </c>
      <c r="M17" s="3">
        <v>954</v>
      </c>
      <c r="N17" s="3">
        <f t="shared" si="3"/>
        <v>1763</v>
      </c>
      <c r="O17" s="3">
        <f t="shared" si="4"/>
        <v>18414</v>
      </c>
      <c r="P17" s="3">
        <f t="shared" si="5"/>
        <v>18256</v>
      </c>
      <c r="Q17" s="18">
        <f t="shared" si="6"/>
        <v>36670</v>
      </c>
    </row>
    <row r="18" spans="1:17" ht="15" x14ac:dyDescent="0.25">
      <c r="A18" s="24"/>
      <c r="B18" s="4" t="s">
        <v>11</v>
      </c>
      <c r="C18" s="7">
        <v>0</v>
      </c>
      <c r="D18" s="7">
        <v>0</v>
      </c>
      <c r="E18" s="7">
        <f t="shared" si="0"/>
        <v>0</v>
      </c>
      <c r="F18" s="7">
        <v>0</v>
      </c>
      <c r="G18" s="7">
        <v>0</v>
      </c>
      <c r="H18" s="7">
        <f t="shared" si="1"/>
        <v>0</v>
      </c>
      <c r="I18" s="7">
        <v>5232</v>
      </c>
      <c r="J18" s="7">
        <v>5082</v>
      </c>
      <c r="K18" s="7">
        <f t="shared" si="2"/>
        <v>10314</v>
      </c>
      <c r="L18" s="7">
        <v>16</v>
      </c>
      <c r="M18" s="7">
        <v>38</v>
      </c>
      <c r="N18" s="7">
        <f t="shared" si="3"/>
        <v>54</v>
      </c>
      <c r="O18" s="7">
        <f t="shared" si="4"/>
        <v>5248</v>
      </c>
      <c r="P18" s="7">
        <f t="shared" si="5"/>
        <v>5120</v>
      </c>
      <c r="Q18" s="20">
        <f t="shared" si="6"/>
        <v>10368</v>
      </c>
    </row>
    <row r="19" spans="1:17" ht="15" x14ac:dyDescent="0.25">
      <c r="A19" s="24"/>
      <c r="B19" s="3" t="s">
        <v>12</v>
      </c>
      <c r="C19" s="3">
        <v>15</v>
      </c>
      <c r="D19" s="3">
        <v>13</v>
      </c>
      <c r="E19" s="3">
        <f t="shared" si="0"/>
        <v>28</v>
      </c>
      <c r="F19" s="3">
        <v>0</v>
      </c>
      <c r="G19" s="3">
        <v>0</v>
      </c>
      <c r="H19" s="3">
        <f t="shared" si="1"/>
        <v>0</v>
      </c>
      <c r="I19" s="3">
        <v>4028</v>
      </c>
      <c r="J19" s="3">
        <v>4037</v>
      </c>
      <c r="K19" s="3">
        <f t="shared" si="2"/>
        <v>8065</v>
      </c>
      <c r="L19" s="3">
        <v>80</v>
      </c>
      <c r="M19" s="3">
        <v>89</v>
      </c>
      <c r="N19" s="3">
        <f t="shared" si="3"/>
        <v>169</v>
      </c>
      <c r="O19" s="3">
        <f t="shared" si="4"/>
        <v>4123</v>
      </c>
      <c r="P19" s="3">
        <f t="shared" si="5"/>
        <v>4139</v>
      </c>
      <c r="Q19" s="18">
        <f t="shared" si="6"/>
        <v>8262</v>
      </c>
    </row>
    <row r="20" spans="1:17" ht="15" x14ac:dyDescent="0.25">
      <c r="A20" s="24"/>
      <c r="B20" s="4" t="s">
        <v>14</v>
      </c>
      <c r="C20" s="7">
        <v>274</v>
      </c>
      <c r="D20" s="7">
        <v>263</v>
      </c>
      <c r="E20" s="7">
        <f t="shared" si="0"/>
        <v>537</v>
      </c>
      <c r="F20" s="7">
        <v>0</v>
      </c>
      <c r="G20" s="7">
        <v>0</v>
      </c>
      <c r="H20" s="7">
        <f t="shared" si="1"/>
        <v>0</v>
      </c>
      <c r="I20" s="7">
        <v>4055</v>
      </c>
      <c r="J20" s="7">
        <v>3952</v>
      </c>
      <c r="K20" s="7">
        <f t="shared" si="2"/>
        <v>8007</v>
      </c>
      <c r="L20" s="7">
        <v>15</v>
      </c>
      <c r="M20" s="7">
        <v>33</v>
      </c>
      <c r="N20" s="7">
        <f t="shared" si="3"/>
        <v>48</v>
      </c>
      <c r="O20" s="7">
        <f t="shared" si="4"/>
        <v>4344</v>
      </c>
      <c r="P20" s="7">
        <f t="shared" si="5"/>
        <v>4248</v>
      </c>
      <c r="Q20" s="20">
        <f t="shared" si="6"/>
        <v>8592</v>
      </c>
    </row>
    <row r="21" spans="1:17" ht="15" x14ac:dyDescent="0.25">
      <c r="A21" s="24"/>
      <c r="B21" s="3" t="s">
        <v>13</v>
      </c>
      <c r="C21" s="3">
        <v>509</v>
      </c>
      <c r="D21" s="3">
        <v>538</v>
      </c>
      <c r="E21" s="3">
        <f t="shared" si="0"/>
        <v>1047</v>
      </c>
      <c r="F21" s="3">
        <v>0</v>
      </c>
      <c r="G21" s="3">
        <v>0</v>
      </c>
      <c r="H21" s="3">
        <f t="shared" si="1"/>
        <v>0</v>
      </c>
      <c r="I21" s="3">
        <v>5335</v>
      </c>
      <c r="J21" s="3">
        <v>5141</v>
      </c>
      <c r="K21" s="3">
        <f t="shared" si="2"/>
        <v>10476</v>
      </c>
      <c r="L21" s="3">
        <v>149</v>
      </c>
      <c r="M21" s="3">
        <v>170</v>
      </c>
      <c r="N21" s="3">
        <f t="shared" si="3"/>
        <v>319</v>
      </c>
      <c r="O21" s="3">
        <f t="shared" si="4"/>
        <v>5993</v>
      </c>
      <c r="P21" s="3">
        <f t="shared" si="5"/>
        <v>5849</v>
      </c>
      <c r="Q21" s="18">
        <f t="shared" si="6"/>
        <v>11842</v>
      </c>
    </row>
    <row r="22" spans="1:17" ht="15" x14ac:dyDescent="0.25">
      <c r="A22" s="25"/>
      <c r="B22" s="5" t="s">
        <v>3</v>
      </c>
      <c r="C22" s="5">
        <f>SUM(C17:C21)</f>
        <v>798</v>
      </c>
      <c r="D22" s="5">
        <f t="shared" ref="D22:Q22" si="10">SUM(D17:D21)</f>
        <v>814</v>
      </c>
      <c r="E22" s="5">
        <f t="shared" si="10"/>
        <v>1612</v>
      </c>
      <c r="F22" s="5">
        <f t="shared" si="10"/>
        <v>0</v>
      </c>
      <c r="G22" s="5">
        <f t="shared" si="10"/>
        <v>0</v>
      </c>
      <c r="H22" s="5">
        <f t="shared" si="10"/>
        <v>0</v>
      </c>
      <c r="I22" s="5">
        <f t="shared" si="10"/>
        <v>36255</v>
      </c>
      <c r="J22" s="5">
        <f t="shared" si="10"/>
        <v>35514</v>
      </c>
      <c r="K22" s="5">
        <f t="shared" si="10"/>
        <v>71769</v>
      </c>
      <c r="L22" s="5">
        <f t="shared" si="10"/>
        <v>1069</v>
      </c>
      <c r="M22" s="5">
        <f t="shared" si="10"/>
        <v>1284</v>
      </c>
      <c r="N22" s="5">
        <f t="shared" si="10"/>
        <v>2353</v>
      </c>
      <c r="O22" s="5">
        <f t="shared" si="10"/>
        <v>38122</v>
      </c>
      <c r="P22" s="5">
        <f t="shared" si="10"/>
        <v>37612</v>
      </c>
      <c r="Q22" s="22">
        <f t="shared" si="10"/>
        <v>75734</v>
      </c>
    </row>
    <row r="23" spans="1:17" ht="15" x14ac:dyDescent="0.25">
      <c r="A23" s="26" t="s">
        <v>30</v>
      </c>
      <c r="B23" s="3" t="s">
        <v>16</v>
      </c>
      <c r="C23" s="3">
        <v>8908</v>
      </c>
      <c r="D23" s="3">
        <v>8752</v>
      </c>
      <c r="E23" s="3">
        <f t="shared" si="0"/>
        <v>17660</v>
      </c>
      <c r="F23" s="3">
        <v>194</v>
      </c>
      <c r="G23" s="3">
        <v>294</v>
      </c>
      <c r="H23" s="3">
        <f t="shared" si="1"/>
        <v>488</v>
      </c>
      <c r="I23" s="3">
        <v>16562</v>
      </c>
      <c r="J23" s="3">
        <v>15871</v>
      </c>
      <c r="K23" s="3">
        <f t="shared" si="2"/>
        <v>32433</v>
      </c>
      <c r="L23" s="3">
        <v>753</v>
      </c>
      <c r="M23" s="3">
        <v>916</v>
      </c>
      <c r="N23" s="3">
        <f t="shared" si="3"/>
        <v>1669</v>
      </c>
      <c r="O23" s="3">
        <f t="shared" si="4"/>
        <v>26417</v>
      </c>
      <c r="P23" s="3">
        <f t="shared" si="5"/>
        <v>25833</v>
      </c>
      <c r="Q23" s="18">
        <f t="shared" si="6"/>
        <v>52250</v>
      </c>
    </row>
    <row r="24" spans="1:17" ht="15" x14ac:dyDescent="0.25">
      <c r="A24" s="27"/>
      <c r="B24" s="4" t="s">
        <v>15</v>
      </c>
      <c r="C24" s="7">
        <v>60</v>
      </c>
      <c r="D24" s="7">
        <v>68</v>
      </c>
      <c r="E24" s="7">
        <f t="shared" si="0"/>
        <v>128</v>
      </c>
      <c r="F24" s="7">
        <v>0</v>
      </c>
      <c r="G24" s="7">
        <v>0</v>
      </c>
      <c r="H24" s="7">
        <f t="shared" si="1"/>
        <v>0</v>
      </c>
      <c r="I24" s="7">
        <v>21779</v>
      </c>
      <c r="J24" s="7">
        <v>21239</v>
      </c>
      <c r="K24" s="7">
        <f t="shared" si="2"/>
        <v>43018</v>
      </c>
      <c r="L24" s="7">
        <v>254</v>
      </c>
      <c r="M24" s="7">
        <v>255</v>
      </c>
      <c r="N24" s="7">
        <f t="shared" si="3"/>
        <v>509</v>
      </c>
      <c r="O24" s="7">
        <f t="shared" si="4"/>
        <v>22093</v>
      </c>
      <c r="P24" s="7">
        <f t="shared" si="5"/>
        <v>21562</v>
      </c>
      <c r="Q24" s="20">
        <f t="shared" si="6"/>
        <v>43655</v>
      </c>
    </row>
    <row r="25" spans="1:17" ht="15" x14ac:dyDescent="0.25">
      <c r="A25" s="27"/>
      <c r="B25" s="3" t="s">
        <v>17</v>
      </c>
      <c r="C25" s="3">
        <v>3481</v>
      </c>
      <c r="D25" s="3">
        <v>3525</v>
      </c>
      <c r="E25" s="3">
        <f t="shared" si="0"/>
        <v>7006</v>
      </c>
      <c r="F25" s="3">
        <v>0</v>
      </c>
      <c r="G25" s="3">
        <v>0</v>
      </c>
      <c r="H25" s="3">
        <f t="shared" si="1"/>
        <v>0</v>
      </c>
      <c r="I25" s="3">
        <v>11918</v>
      </c>
      <c r="J25" s="3">
        <v>11895</v>
      </c>
      <c r="K25" s="3">
        <f t="shared" si="2"/>
        <v>23813</v>
      </c>
      <c r="L25" s="3">
        <v>229</v>
      </c>
      <c r="M25" s="3">
        <v>214</v>
      </c>
      <c r="N25" s="3">
        <f t="shared" si="3"/>
        <v>443</v>
      </c>
      <c r="O25" s="3">
        <f t="shared" si="4"/>
        <v>15628</v>
      </c>
      <c r="P25" s="3">
        <f t="shared" si="5"/>
        <v>15634</v>
      </c>
      <c r="Q25" s="18">
        <f t="shared" si="6"/>
        <v>31262</v>
      </c>
    </row>
    <row r="26" spans="1:17" ht="15" x14ac:dyDescent="0.25">
      <c r="A26" s="28"/>
      <c r="B26" s="5" t="s">
        <v>3</v>
      </c>
      <c r="C26" s="5">
        <f>SUM(C23:C25)</f>
        <v>12449</v>
      </c>
      <c r="D26" s="5">
        <f t="shared" ref="D26:Q26" si="11">SUM(D23:D25)</f>
        <v>12345</v>
      </c>
      <c r="E26" s="5">
        <f t="shared" si="11"/>
        <v>24794</v>
      </c>
      <c r="F26" s="5">
        <f t="shared" si="11"/>
        <v>194</v>
      </c>
      <c r="G26" s="5">
        <f t="shared" si="11"/>
        <v>294</v>
      </c>
      <c r="H26" s="5">
        <f t="shared" si="11"/>
        <v>488</v>
      </c>
      <c r="I26" s="5">
        <f t="shared" si="11"/>
        <v>50259</v>
      </c>
      <c r="J26" s="5">
        <f t="shared" si="11"/>
        <v>49005</v>
      </c>
      <c r="K26" s="5">
        <f t="shared" si="11"/>
        <v>99264</v>
      </c>
      <c r="L26" s="5">
        <f t="shared" si="11"/>
        <v>1236</v>
      </c>
      <c r="M26" s="5">
        <f t="shared" si="11"/>
        <v>1385</v>
      </c>
      <c r="N26" s="5">
        <f t="shared" si="11"/>
        <v>2621</v>
      </c>
      <c r="O26" s="5">
        <f t="shared" si="11"/>
        <v>64138</v>
      </c>
      <c r="P26" s="5">
        <f t="shared" si="11"/>
        <v>63029</v>
      </c>
      <c r="Q26" s="22">
        <f t="shared" si="11"/>
        <v>127167</v>
      </c>
    </row>
    <row r="27" spans="1:17" ht="12.75" customHeight="1" x14ac:dyDescent="0.25">
      <c r="A27" s="23" t="s">
        <v>31</v>
      </c>
      <c r="B27" s="3" t="s">
        <v>18</v>
      </c>
      <c r="C27" s="3">
        <v>47134</v>
      </c>
      <c r="D27" s="3">
        <v>44392</v>
      </c>
      <c r="E27" s="3">
        <f t="shared" si="0"/>
        <v>91526</v>
      </c>
      <c r="F27" s="3">
        <v>2624</v>
      </c>
      <c r="G27" s="3">
        <v>3154</v>
      </c>
      <c r="H27" s="3">
        <f t="shared" si="1"/>
        <v>5778</v>
      </c>
      <c r="I27" s="3">
        <v>4485</v>
      </c>
      <c r="J27" s="3">
        <v>4830</v>
      </c>
      <c r="K27" s="3">
        <f t="shared" si="2"/>
        <v>9315</v>
      </c>
      <c r="L27" s="3">
        <v>160</v>
      </c>
      <c r="M27" s="3">
        <v>191</v>
      </c>
      <c r="N27" s="3">
        <f t="shared" si="3"/>
        <v>351</v>
      </c>
      <c r="O27" s="3">
        <f t="shared" si="4"/>
        <v>54403</v>
      </c>
      <c r="P27" s="3">
        <f t="shared" si="5"/>
        <v>52567</v>
      </c>
      <c r="Q27" s="18">
        <f t="shared" si="6"/>
        <v>106970</v>
      </c>
    </row>
    <row r="28" spans="1:17" ht="15" x14ac:dyDescent="0.25">
      <c r="A28" s="24"/>
      <c r="B28" s="4" t="s">
        <v>19</v>
      </c>
      <c r="C28" s="7">
        <v>19677</v>
      </c>
      <c r="D28" s="7">
        <v>19593</v>
      </c>
      <c r="E28" s="7">
        <f t="shared" si="0"/>
        <v>39270</v>
      </c>
      <c r="F28" s="7">
        <v>511</v>
      </c>
      <c r="G28" s="7">
        <v>831</v>
      </c>
      <c r="H28" s="7">
        <f t="shared" si="1"/>
        <v>1342</v>
      </c>
      <c r="I28" s="7">
        <v>7165</v>
      </c>
      <c r="J28" s="7">
        <v>6706</v>
      </c>
      <c r="K28" s="7">
        <f t="shared" si="2"/>
        <v>13871</v>
      </c>
      <c r="L28" s="7">
        <v>126</v>
      </c>
      <c r="M28" s="7">
        <v>148</v>
      </c>
      <c r="N28" s="7">
        <f t="shared" si="3"/>
        <v>274</v>
      </c>
      <c r="O28" s="7">
        <f t="shared" si="4"/>
        <v>27479</v>
      </c>
      <c r="P28" s="7">
        <f t="shared" si="5"/>
        <v>27278</v>
      </c>
      <c r="Q28" s="20">
        <f t="shared" si="6"/>
        <v>54757</v>
      </c>
    </row>
    <row r="29" spans="1:17" ht="15" x14ac:dyDescent="0.25">
      <c r="A29" s="25"/>
      <c r="B29" s="5" t="s">
        <v>3</v>
      </c>
      <c r="C29" s="5">
        <f>SUM(C27:C28)</f>
        <v>66811</v>
      </c>
      <c r="D29" s="5">
        <f t="shared" ref="D29:Q29" si="12">SUM(D27:D28)</f>
        <v>63985</v>
      </c>
      <c r="E29" s="5">
        <f t="shared" si="12"/>
        <v>130796</v>
      </c>
      <c r="F29" s="5">
        <f t="shared" si="12"/>
        <v>3135</v>
      </c>
      <c r="G29" s="5">
        <f t="shared" si="12"/>
        <v>3985</v>
      </c>
      <c r="H29" s="5">
        <f t="shared" si="12"/>
        <v>7120</v>
      </c>
      <c r="I29" s="5">
        <f t="shared" si="12"/>
        <v>11650</v>
      </c>
      <c r="J29" s="5">
        <f t="shared" si="12"/>
        <v>11536</v>
      </c>
      <c r="K29" s="5">
        <f t="shared" si="12"/>
        <v>23186</v>
      </c>
      <c r="L29" s="5">
        <f t="shared" si="12"/>
        <v>286</v>
      </c>
      <c r="M29" s="5">
        <f t="shared" si="12"/>
        <v>339</v>
      </c>
      <c r="N29" s="5">
        <f t="shared" si="12"/>
        <v>625</v>
      </c>
      <c r="O29" s="5">
        <f t="shared" si="12"/>
        <v>81882</v>
      </c>
      <c r="P29" s="5">
        <f t="shared" si="12"/>
        <v>79845</v>
      </c>
      <c r="Q29" s="22">
        <f t="shared" si="12"/>
        <v>161727</v>
      </c>
    </row>
    <row r="30" spans="1:17" ht="15" x14ac:dyDescent="0.25">
      <c r="A30" s="26" t="s">
        <v>32</v>
      </c>
      <c r="B30" s="3" t="s">
        <v>20</v>
      </c>
      <c r="C30" s="3">
        <v>26947</v>
      </c>
      <c r="D30" s="3">
        <v>26956</v>
      </c>
      <c r="E30" s="3">
        <f t="shared" si="0"/>
        <v>53903</v>
      </c>
      <c r="F30" s="3">
        <v>1311</v>
      </c>
      <c r="G30" s="3">
        <v>1616</v>
      </c>
      <c r="H30" s="3">
        <f t="shared" si="1"/>
        <v>2927</v>
      </c>
      <c r="I30" s="3">
        <v>2948</v>
      </c>
      <c r="J30" s="3">
        <v>3264</v>
      </c>
      <c r="K30" s="3">
        <f t="shared" si="2"/>
        <v>6212</v>
      </c>
      <c r="L30" s="3">
        <v>0</v>
      </c>
      <c r="M30" s="3">
        <v>0</v>
      </c>
      <c r="N30" s="3">
        <f t="shared" si="3"/>
        <v>0</v>
      </c>
      <c r="O30" s="3">
        <f t="shared" si="4"/>
        <v>31206</v>
      </c>
      <c r="P30" s="3">
        <f t="shared" si="5"/>
        <v>31836</v>
      </c>
      <c r="Q30" s="18">
        <f t="shared" si="6"/>
        <v>63042</v>
      </c>
    </row>
    <row r="31" spans="1:17" ht="15" x14ac:dyDescent="0.25">
      <c r="A31" s="27"/>
      <c r="B31" s="4" t="s">
        <v>21</v>
      </c>
      <c r="C31" s="7">
        <v>12468</v>
      </c>
      <c r="D31" s="7">
        <v>12162</v>
      </c>
      <c r="E31" s="7">
        <f t="shared" si="0"/>
        <v>24630</v>
      </c>
      <c r="F31" s="7">
        <v>202</v>
      </c>
      <c r="G31" s="7">
        <v>241</v>
      </c>
      <c r="H31" s="7">
        <f t="shared" si="1"/>
        <v>443</v>
      </c>
      <c r="I31" s="7">
        <v>1518</v>
      </c>
      <c r="J31" s="7">
        <v>1534</v>
      </c>
      <c r="K31" s="7">
        <f t="shared" si="2"/>
        <v>3052</v>
      </c>
      <c r="L31" s="7">
        <v>0</v>
      </c>
      <c r="M31" s="7">
        <v>0</v>
      </c>
      <c r="N31" s="7">
        <f t="shared" si="3"/>
        <v>0</v>
      </c>
      <c r="O31" s="7">
        <f t="shared" si="4"/>
        <v>14188</v>
      </c>
      <c r="P31" s="7">
        <f t="shared" si="5"/>
        <v>13937</v>
      </c>
      <c r="Q31" s="20">
        <f t="shared" si="6"/>
        <v>28125</v>
      </c>
    </row>
    <row r="32" spans="1:17" ht="15" x14ac:dyDescent="0.25">
      <c r="A32" s="28"/>
      <c r="B32" s="5" t="s">
        <v>3</v>
      </c>
      <c r="C32" s="5">
        <f>SUM(C30:C31)</f>
        <v>39415</v>
      </c>
      <c r="D32" s="5">
        <f t="shared" ref="D32:Q32" si="13">SUM(D30:D31)</f>
        <v>39118</v>
      </c>
      <c r="E32" s="5">
        <f t="shared" si="13"/>
        <v>78533</v>
      </c>
      <c r="F32" s="5">
        <f t="shared" si="13"/>
        <v>1513</v>
      </c>
      <c r="G32" s="5">
        <f t="shared" si="13"/>
        <v>1857</v>
      </c>
      <c r="H32" s="5">
        <f t="shared" si="13"/>
        <v>3370</v>
      </c>
      <c r="I32" s="5">
        <f t="shared" si="13"/>
        <v>4466</v>
      </c>
      <c r="J32" s="5">
        <f t="shared" si="13"/>
        <v>4798</v>
      </c>
      <c r="K32" s="5">
        <f t="shared" si="13"/>
        <v>9264</v>
      </c>
      <c r="L32" s="5">
        <f t="shared" si="13"/>
        <v>0</v>
      </c>
      <c r="M32" s="5">
        <f t="shared" si="13"/>
        <v>0</v>
      </c>
      <c r="N32" s="5">
        <f t="shared" si="13"/>
        <v>0</v>
      </c>
      <c r="O32" s="5">
        <f t="shared" si="13"/>
        <v>45394</v>
      </c>
      <c r="P32" s="5">
        <f t="shared" si="13"/>
        <v>45773</v>
      </c>
      <c r="Q32" s="22">
        <f t="shared" si="13"/>
        <v>91167</v>
      </c>
    </row>
    <row r="33" spans="1:17" ht="15" x14ac:dyDescent="0.25">
      <c r="A33" s="23" t="s">
        <v>33</v>
      </c>
      <c r="B33" s="3" t="s">
        <v>22</v>
      </c>
      <c r="C33" s="3">
        <v>20651</v>
      </c>
      <c r="D33" s="3">
        <v>20556</v>
      </c>
      <c r="E33" s="3">
        <f t="shared" si="0"/>
        <v>41207</v>
      </c>
      <c r="F33" s="3">
        <v>813</v>
      </c>
      <c r="G33" s="3">
        <v>1189</v>
      </c>
      <c r="H33" s="3">
        <f t="shared" si="1"/>
        <v>2002</v>
      </c>
      <c r="I33" s="3">
        <v>8150</v>
      </c>
      <c r="J33" s="3">
        <v>8317</v>
      </c>
      <c r="K33" s="3">
        <f t="shared" si="2"/>
        <v>16467</v>
      </c>
      <c r="L33" s="3">
        <v>177</v>
      </c>
      <c r="M33" s="3">
        <v>164</v>
      </c>
      <c r="N33" s="3">
        <f t="shared" si="3"/>
        <v>341</v>
      </c>
      <c r="O33" s="3">
        <f t="shared" si="4"/>
        <v>29791</v>
      </c>
      <c r="P33" s="3">
        <f t="shared" si="5"/>
        <v>30226</v>
      </c>
      <c r="Q33" s="18">
        <f t="shared" si="6"/>
        <v>60017</v>
      </c>
    </row>
    <row r="34" spans="1:17" ht="15" x14ac:dyDescent="0.25">
      <c r="A34" s="24"/>
      <c r="B34" s="4" t="s">
        <v>23</v>
      </c>
      <c r="C34" s="7">
        <v>14831</v>
      </c>
      <c r="D34" s="7">
        <v>14704</v>
      </c>
      <c r="E34" s="7">
        <f t="shared" si="0"/>
        <v>29535</v>
      </c>
      <c r="F34" s="7">
        <v>737</v>
      </c>
      <c r="G34" s="7">
        <v>1029</v>
      </c>
      <c r="H34" s="7">
        <f t="shared" si="1"/>
        <v>1766</v>
      </c>
      <c r="I34" s="7">
        <v>756</v>
      </c>
      <c r="J34" s="7">
        <v>738</v>
      </c>
      <c r="K34" s="7">
        <f t="shared" si="2"/>
        <v>1494</v>
      </c>
      <c r="L34" s="7">
        <v>8</v>
      </c>
      <c r="M34" s="7">
        <v>12</v>
      </c>
      <c r="N34" s="7">
        <f t="shared" si="3"/>
        <v>20</v>
      </c>
      <c r="O34" s="7">
        <f t="shared" si="4"/>
        <v>16332</v>
      </c>
      <c r="P34" s="7">
        <f t="shared" si="5"/>
        <v>16483</v>
      </c>
      <c r="Q34" s="20">
        <f t="shared" si="6"/>
        <v>32815</v>
      </c>
    </row>
    <row r="35" spans="1:17" ht="15" x14ac:dyDescent="0.25">
      <c r="A35" s="25"/>
      <c r="B35" s="5" t="s">
        <v>3</v>
      </c>
      <c r="C35" s="5">
        <f>SUM(C33:C34)</f>
        <v>35482</v>
      </c>
      <c r="D35" s="5">
        <f t="shared" ref="D35:Q35" si="14">SUM(D33:D34)</f>
        <v>35260</v>
      </c>
      <c r="E35" s="5">
        <f t="shared" si="14"/>
        <v>70742</v>
      </c>
      <c r="F35" s="5">
        <f t="shared" si="14"/>
        <v>1550</v>
      </c>
      <c r="G35" s="5">
        <f t="shared" si="14"/>
        <v>2218</v>
      </c>
      <c r="H35" s="5">
        <f t="shared" si="14"/>
        <v>3768</v>
      </c>
      <c r="I35" s="5">
        <f t="shared" si="14"/>
        <v>8906</v>
      </c>
      <c r="J35" s="5">
        <f t="shared" si="14"/>
        <v>9055</v>
      </c>
      <c r="K35" s="5">
        <f t="shared" si="14"/>
        <v>17961</v>
      </c>
      <c r="L35" s="5">
        <f t="shared" si="14"/>
        <v>185</v>
      </c>
      <c r="M35" s="5">
        <f t="shared" si="14"/>
        <v>176</v>
      </c>
      <c r="N35" s="5">
        <f t="shared" si="14"/>
        <v>361</v>
      </c>
      <c r="O35" s="5">
        <f t="shared" si="14"/>
        <v>46123</v>
      </c>
      <c r="P35" s="5">
        <f t="shared" si="14"/>
        <v>46709</v>
      </c>
      <c r="Q35" s="22">
        <f t="shared" si="14"/>
        <v>92832</v>
      </c>
    </row>
    <row r="36" spans="1:17" ht="12.75" customHeight="1" x14ac:dyDescent="0.25">
      <c r="A36" s="17" t="s">
        <v>34</v>
      </c>
      <c r="B36" s="3" t="s">
        <v>25</v>
      </c>
      <c r="C36" s="3">
        <v>21299</v>
      </c>
      <c r="D36" s="3">
        <v>20521</v>
      </c>
      <c r="E36" s="3">
        <f t="shared" si="0"/>
        <v>41820</v>
      </c>
      <c r="F36" s="3">
        <v>874</v>
      </c>
      <c r="G36" s="3">
        <v>1167</v>
      </c>
      <c r="H36" s="3">
        <f t="shared" si="1"/>
        <v>2041</v>
      </c>
      <c r="I36" s="3">
        <v>4201</v>
      </c>
      <c r="J36" s="3">
        <v>4082</v>
      </c>
      <c r="K36" s="3">
        <f t="shared" si="2"/>
        <v>8283</v>
      </c>
      <c r="L36" s="3">
        <v>538</v>
      </c>
      <c r="M36" s="3">
        <v>566</v>
      </c>
      <c r="N36" s="3">
        <f t="shared" si="3"/>
        <v>1104</v>
      </c>
      <c r="O36" s="3">
        <f t="shared" si="4"/>
        <v>26912</v>
      </c>
      <c r="P36" s="3">
        <f t="shared" si="5"/>
        <v>26336</v>
      </c>
      <c r="Q36" s="18">
        <f t="shared" si="6"/>
        <v>53248</v>
      </c>
    </row>
    <row r="37" spans="1:17" ht="15" x14ac:dyDescent="0.25">
      <c r="A37" s="19"/>
      <c r="B37" s="4" t="s">
        <v>24</v>
      </c>
      <c r="C37" s="7">
        <v>30036</v>
      </c>
      <c r="D37" s="7">
        <v>29881</v>
      </c>
      <c r="E37" s="7">
        <f t="shared" si="0"/>
        <v>59917</v>
      </c>
      <c r="F37" s="7">
        <v>1020</v>
      </c>
      <c r="G37" s="7">
        <v>1532</v>
      </c>
      <c r="H37" s="7">
        <f t="shared" si="1"/>
        <v>2552</v>
      </c>
      <c r="I37" s="7">
        <v>4539</v>
      </c>
      <c r="J37" s="7">
        <v>4613</v>
      </c>
      <c r="K37" s="7">
        <f t="shared" si="2"/>
        <v>9152</v>
      </c>
      <c r="L37" s="7">
        <v>44</v>
      </c>
      <c r="M37" s="7">
        <v>71</v>
      </c>
      <c r="N37" s="7">
        <f t="shared" si="3"/>
        <v>115</v>
      </c>
      <c r="O37" s="7">
        <f t="shared" si="4"/>
        <v>35639</v>
      </c>
      <c r="P37" s="7">
        <f t="shared" si="5"/>
        <v>36097</v>
      </c>
      <c r="Q37" s="20">
        <f t="shared" si="6"/>
        <v>71736</v>
      </c>
    </row>
    <row r="38" spans="1:17" ht="15" x14ac:dyDescent="0.25">
      <c r="A38" s="21"/>
      <c r="B38" s="5" t="s">
        <v>3</v>
      </c>
      <c r="C38" s="5">
        <f>SUM(C36:C37)</f>
        <v>51335</v>
      </c>
      <c r="D38" s="5">
        <f t="shared" ref="D38:Q38" si="15">SUM(D36:D37)</f>
        <v>50402</v>
      </c>
      <c r="E38" s="5">
        <f t="shared" si="15"/>
        <v>101737</v>
      </c>
      <c r="F38" s="5">
        <f t="shared" si="15"/>
        <v>1894</v>
      </c>
      <c r="G38" s="5">
        <f t="shared" si="15"/>
        <v>2699</v>
      </c>
      <c r="H38" s="5">
        <f t="shared" si="15"/>
        <v>4593</v>
      </c>
      <c r="I38" s="5">
        <f t="shared" si="15"/>
        <v>8740</v>
      </c>
      <c r="J38" s="5">
        <f t="shared" si="15"/>
        <v>8695</v>
      </c>
      <c r="K38" s="5">
        <f t="shared" si="15"/>
        <v>17435</v>
      </c>
      <c r="L38" s="5">
        <f t="shared" si="15"/>
        <v>582</v>
      </c>
      <c r="M38" s="5">
        <f t="shared" si="15"/>
        <v>637</v>
      </c>
      <c r="N38" s="5">
        <f t="shared" si="15"/>
        <v>1219</v>
      </c>
      <c r="O38" s="5">
        <f t="shared" si="15"/>
        <v>62551</v>
      </c>
      <c r="P38" s="5">
        <f t="shared" si="15"/>
        <v>62433</v>
      </c>
      <c r="Q38" s="22">
        <f t="shared" si="15"/>
        <v>124984</v>
      </c>
    </row>
    <row r="39" spans="1:17" ht="28.9" customHeight="1" thickBot="1" x14ac:dyDescent="0.35">
      <c r="A39" s="29" t="s">
        <v>39</v>
      </c>
      <c r="B39" s="30"/>
      <c r="C39" s="31">
        <f>SUM(C5+C6+C7+C9+C10+C11+C13+C14+C15+C17+C18+C19+C20+C23+C21+C24+C25+C27+C28+C30+C31+C33+C34+C36+C37)</f>
        <v>478224</v>
      </c>
      <c r="D39" s="31">
        <f t="shared" ref="D39:P39" si="16">SUM(D5+D6+D7+D9+D10+D11+D13+D14+D15+D17+D18+D19+D20+D23+D21+D24+D25+D27+D28+D30+D31+D33+D34+D36+D37)</f>
        <v>466049</v>
      </c>
      <c r="E39" s="31">
        <f t="shared" si="16"/>
        <v>944273</v>
      </c>
      <c r="F39" s="31">
        <f t="shared" si="16"/>
        <v>18983</v>
      </c>
      <c r="G39" s="31">
        <f t="shared" si="16"/>
        <v>25056</v>
      </c>
      <c r="H39" s="31">
        <f t="shared" si="16"/>
        <v>44039</v>
      </c>
      <c r="I39" s="31">
        <f t="shared" si="16"/>
        <v>167137</v>
      </c>
      <c r="J39" s="31">
        <f t="shared" si="16"/>
        <v>164465</v>
      </c>
      <c r="K39" s="31">
        <f t="shared" si="16"/>
        <v>331602</v>
      </c>
      <c r="L39" s="31">
        <f t="shared" si="16"/>
        <v>5027</v>
      </c>
      <c r="M39" s="31">
        <f t="shared" si="16"/>
        <v>6128</v>
      </c>
      <c r="N39" s="31">
        <f t="shared" si="16"/>
        <v>11155</v>
      </c>
      <c r="O39" s="31">
        <f t="shared" si="16"/>
        <v>669371</v>
      </c>
      <c r="P39" s="31">
        <f t="shared" si="16"/>
        <v>661698</v>
      </c>
      <c r="Q39" s="32">
        <f>SUM(Q5+Q6+Q7+Q9+Q10+Q11+Q13+Q14+Q15+Q17+Q18+Q19+Q20+Q23+Q21+Q24+Q25+Q27+Q28+Q30+Q31+Q33+Q34+Q36+Q37)</f>
        <v>1331069</v>
      </c>
    </row>
    <row r="41" spans="1:17" x14ac:dyDescent="0.2">
      <c r="A41" s="6" t="s">
        <v>44</v>
      </c>
    </row>
  </sheetData>
  <mergeCells count="18">
    <mergeCell ref="A5:A8"/>
    <mergeCell ref="O2:Q3"/>
    <mergeCell ref="L2:N3"/>
    <mergeCell ref="A1:Q1"/>
    <mergeCell ref="A2:A4"/>
    <mergeCell ref="B2:B4"/>
    <mergeCell ref="C2:E3"/>
    <mergeCell ref="F2:H3"/>
    <mergeCell ref="I2:K3"/>
    <mergeCell ref="A39:B39"/>
    <mergeCell ref="A9:A12"/>
    <mergeCell ref="A13:A16"/>
    <mergeCell ref="A17:A22"/>
    <mergeCell ref="A23:A26"/>
    <mergeCell ref="A27:A29"/>
    <mergeCell ref="A30:A32"/>
    <mergeCell ref="A33:A35"/>
    <mergeCell ref="A36:A38"/>
  </mergeCells>
  <pageMargins left="1.04" right="0.3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Lower Sec</vt:lpstr>
      <vt:lpstr>'Lower Sec'!Print_Area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Admin</cp:lastModifiedBy>
  <cp:lastPrinted>2018-03-22T17:37:07Z</cp:lastPrinted>
  <dcterms:created xsi:type="dcterms:W3CDTF">2012-08-11T05:53:27Z</dcterms:created>
  <dcterms:modified xsi:type="dcterms:W3CDTF">2018-03-22T17:37:13Z</dcterms:modified>
</cp:coreProperties>
</file>