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/>
  </bookViews>
  <sheets>
    <sheet name="Upper Sec" sheetId="25" r:id="rId1"/>
  </sheets>
  <calcPr calcId="162913"/>
</workbook>
</file>

<file path=xl/calcChain.xml><?xml version="1.0" encoding="utf-8"?>
<calcChain xmlns="http://schemas.openxmlformats.org/spreadsheetml/2006/main">
  <c r="D39" i="25" l="1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C39" i="25"/>
  <c r="C36" i="25"/>
  <c r="C33" i="25"/>
  <c r="C30" i="25"/>
  <c r="C27" i="25"/>
  <c r="C23" i="25"/>
  <c r="C17" i="25"/>
  <c r="C13" i="25"/>
  <c r="C9" i="25"/>
  <c r="Q10" i="25"/>
  <c r="Q14" i="25"/>
  <c r="Q18" i="25"/>
  <c r="Q21" i="25"/>
  <c r="Q22" i="25"/>
  <c r="Q25" i="25"/>
  <c r="Q26" i="25"/>
  <c r="Q29" i="25"/>
  <c r="Q34" i="25"/>
  <c r="Q37" i="25"/>
  <c r="Q38" i="25"/>
  <c r="P7" i="25"/>
  <c r="P8" i="25"/>
  <c r="P10" i="25"/>
  <c r="P11" i="25"/>
  <c r="P12" i="25"/>
  <c r="P14" i="25"/>
  <c r="P15" i="25"/>
  <c r="P16" i="25"/>
  <c r="P18" i="25"/>
  <c r="P19" i="25"/>
  <c r="P20" i="25"/>
  <c r="P21" i="25"/>
  <c r="P22" i="25"/>
  <c r="P24" i="25"/>
  <c r="P25" i="25"/>
  <c r="P26" i="25"/>
  <c r="P28" i="25"/>
  <c r="P29" i="25"/>
  <c r="P31" i="25"/>
  <c r="P32" i="25"/>
  <c r="P34" i="25"/>
  <c r="P35" i="25"/>
  <c r="P37" i="25"/>
  <c r="P38" i="25"/>
  <c r="O7" i="25"/>
  <c r="Q7" i="25" s="1"/>
  <c r="O8" i="25"/>
  <c r="Q8" i="25" s="1"/>
  <c r="O10" i="25"/>
  <c r="O11" i="25"/>
  <c r="Q11" i="25" s="1"/>
  <c r="O12" i="25"/>
  <c r="Q12" i="25" s="1"/>
  <c r="O14" i="25"/>
  <c r="O15" i="25"/>
  <c r="Q15" i="25" s="1"/>
  <c r="O16" i="25"/>
  <c r="Q16" i="25" s="1"/>
  <c r="O18" i="25"/>
  <c r="O19" i="25"/>
  <c r="Q19" i="25" s="1"/>
  <c r="O20" i="25"/>
  <c r="Q20" i="25" s="1"/>
  <c r="O21" i="25"/>
  <c r="O22" i="25"/>
  <c r="O24" i="25"/>
  <c r="Q24" i="25" s="1"/>
  <c r="O25" i="25"/>
  <c r="O26" i="25"/>
  <c r="O28" i="25"/>
  <c r="Q28" i="25" s="1"/>
  <c r="O29" i="25"/>
  <c r="O31" i="25"/>
  <c r="Q31" i="25" s="1"/>
  <c r="O32" i="25"/>
  <c r="Q32" i="25" s="1"/>
  <c r="O34" i="25"/>
  <c r="O35" i="25"/>
  <c r="Q35" i="25" s="1"/>
  <c r="O37" i="25"/>
  <c r="O38" i="25"/>
  <c r="P6" i="25"/>
  <c r="O6" i="25"/>
  <c r="Q6" i="25" s="1"/>
  <c r="N7" i="25"/>
  <c r="N8" i="25"/>
  <c r="N10" i="25"/>
  <c r="N11" i="25"/>
  <c r="N12" i="25"/>
  <c r="N14" i="25"/>
  <c r="N15" i="25"/>
  <c r="N16" i="25"/>
  <c r="N18" i="25"/>
  <c r="N19" i="25"/>
  <c r="N20" i="25"/>
  <c r="N21" i="25"/>
  <c r="N22" i="25"/>
  <c r="N24" i="25"/>
  <c r="N25" i="25"/>
  <c r="N26" i="25"/>
  <c r="N28" i="25"/>
  <c r="N29" i="25"/>
  <c r="N31" i="25"/>
  <c r="N32" i="25"/>
  <c r="N34" i="25"/>
  <c r="N35" i="25"/>
  <c r="N37" i="25"/>
  <c r="N38" i="25"/>
  <c r="N6" i="25"/>
  <c r="K7" i="25"/>
  <c r="K8" i="25"/>
  <c r="K10" i="25"/>
  <c r="K11" i="25"/>
  <c r="K12" i="25"/>
  <c r="K14" i="25"/>
  <c r="K15" i="25"/>
  <c r="K16" i="25"/>
  <c r="K18" i="25"/>
  <c r="K19" i="25"/>
  <c r="K20" i="25"/>
  <c r="K21" i="25"/>
  <c r="K22" i="25"/>
  <c r="K24" i="25"/>
  <c r="K25" i="25"/>
  <c r="K26" i="25"/>
  <c r="K28" i="25"/>
  <c r="K29" i="25"/>
  <c r="K31" i="25"/>
  <c r="K32" i="25"/>
  <c r="K34" i="25"/>
  <c r="K35" i="25"/>
  <c r="K37" i="25"/>
  <c r="K38" i="25"/>
  <c r="K6" i="25"/>
  <c r="H7" i="25"/>
  <c r="H8" i="25"/>
  <c r="H10" i="25"/>
  <c r="H11" i="25"/>
  <c r="H12" i="25"/>
  <c r="H14" i="25"/>
  <c r="H15" i="25"/>
  <c r="H16" i="25"/>
  <c r="H18" i="25"/>
  <c r="H19" i="25"/>
  <c r="H20" i="25"/>
  <c r="H21" i="25"/>
  <c r="H22" i="25"/>
  <c r="H24" i="25"/>
  <c r="H25" i="25"/>
  <c r="H26" i="25"/>
  <c r="H28" i="25"/>
  <c r="H29" i="25"/>
  <c r="H31" i="25"/>
  <c r="H32" i="25"/>
  <c r="H34" i="25"/>
  <c r="H35" i="25"/>
  <c r="H37" i="25"/>
  <c r="H38" i="25"/>
  <c r="H6" i="25"/>
  <c r="E7" i="25"/>
  <c r="E8" i="25"/>
  <c r="E10" i="25"/>
  <c r="E11" i="25"/>
  <c r="E12" i="25"/>
  <c r="E14" i="25"/>
  <c r="E15" i="25"/>
  <c r="E16" i="25"/>
  <c r="E18" i="25"/>
  <c r="E19" i="25"/>
  <c r="E20" i="25"/>
  <c r="E21" i="25"/>
  <c r="E22" i="25"/>
  <c r="E24" i="25"/>
  <c r="E25" i="25"/>
  <c r="E26" i="25"/>
  <c r="E28" i="25"/>
  <c r="E29" i="25"/>
  <c r="E31" i="25"/>
  <c r="E32" i="25"/>
  <c r="E34" i="25"/>
  <c r="E35" i="25"/>
  <c r="E37" i="25"/>
  <c r="E38" i="25"/>
  <c r="E6" i="25"/>
  <c r="E40" i="25" l="1"/>
  <c r="H40" i="25"/>
  <c r="K40" i="25"/>
  <c r="N40" i="25"/>
  <c r="O40" i="25"/>
  <c r="P40" i="25"/>
  <c r="Q40" i="25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<sst xmlns="http://schemas.openxmlformats.org/spreadsheetml/2006/main" count="68" uniqueCount="46">
  <si>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</si>
  <si>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</si>
  <si>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</si>
  <si>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</si>
  <si>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</si>
  <si>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</si>
  <si>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</si>
  <si>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</si>
  <si>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</si>
  <si>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</si>
  <si>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</si>
  <si>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</si>
  <si>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</si>
  <si>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</si>
  <si>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</si>
  <si>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</si>
  <si>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</si>
  <si>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</si>
  <si>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</si>
  <si>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</si>
  <si>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</si>
  <si>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</si>
  <si>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</si>
  <si>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</si>
  <si>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</si>
  <si>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</si>
  <si>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</si>
  <si>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</si>
  <si>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</si>
  <si>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</si>
  <si>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</si>
  <si>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</si>
  <si>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</si>
  <si>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</si>
  <si>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</si>
  <si>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</si>
  <si>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</si>
  <si>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</si>
  <si>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</si>
  <si>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</si>
  <si>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</si>
  <si>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</si>
  <si>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</si>
  <si>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Eng.)</t>
  </si>
  <si>
    <t>Data Source: School Census 2017</t>
  </si>
  <si>
    <t>4.3 - Upper Secondary (10-11)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</si>
</sst>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2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18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164" fontId="0" fillId="0" borderId="0" xfId="0" applyNumberFormat="1"/>
    <xf numFmtId="3" fontId="1" fillId="4" borderId="1" xfId="0" applyNumberFormat="1" applyFont="1" applyFill="1" applyBorder="1"/>
    <xf numFmtId="3" fontId="3" fillId="10" borderId="3" xfId="0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3" fontId="3" fillId="10" borderId="7" xfId="0" applyNumberFormat="1" applyFont="1" applyFill="1" applyBorder="1" applyAlignment="1">
      <alignment horizontal="center" vertical="center"/>
    </xf>
    <xf numFmtId="3" fontId="3" fillId="10" borderId="8" xfId="0" applyNumberFormat="1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top" wrapText="1"/>
    </xf>
    <xf numFmtId="3" fontId="4" fillId="7" borderId="11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/>
    <xf numFmtId="3" fontId="4" fillId="7" borderId="1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/>
    <xf numFmtId="3" fontId="4" fillId="7" borderId="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/>
    <xf numFmtId="3" fontId="4" fillId="8" borderId="11" xfId="0" applyNumberFormat="1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 wrapText="1"/>
    </xf>
    <xf numFmtId="3" fontId="4" fillId="7" borderId="12" xfId="0" applyNumberFormat="1" applyFont="1" applyFill="1" applyBorder="1" applyAlignment="1">
      <alignment horizontal="center" vertical="center" wrapText="1"/>
    </xf>
    <xf numFmtId="3" fontId="4" fillId="7" borderId="7" xfId="0" applyNumberFormat="1" applyFont="1" applyFill="1" applyBorder="1" applyAlignment="1">
      <alignment horizontal="center" vertical="center" wrapText="1"/>
    </xf>
    <xf numFmtId="3" fontId="2" fillId="5" borderId="13" xfId="0" applyNumberFormat="1" applyFont="1" applyFill="1" applyBorder="1"/>
    <xf numFmtId="3" fontId="5" fillId="6" borderId="14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/>
    <xf numFmtId="3" fontId="5" fillId="6" borderId="1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3"/>
  <sheetViews>
    <sheetView tabSelected="1" topLeftCell="A12" zoomScale="96" zoomScaleNormal="96" workbookViewId="0">
      <selection activeCell="A2" sqref="A2:Q40"/>
    </sheetView>
  </sheetViews>
  <sheetFormatPr defaultRowHeight="12.75" x14ac:dyDescent="0.2"/>
  <cols>
    <col min="1" max="1" width="13.5703125" customWidth="1"/>
    <col min="2" max="2" width="13.140625" bestFit="1" customWidth="1"/>
    <col min="3" max="4" width="11" customWidth="1"/>
    <col min="5" max="5" width="12.140625" customWidth="1"/>
    <col min="6" max="17" width="11" customWidth="1"/>
  </cols>
  <sheetData>
    <row r="1" spans="1:17" ht="1.1499999999999999" customHeight="1" thickBot="1" x14ac:dyDescent="0.25"/>
    <row r="2" spans="1:17" ht="35.450000000000003" customHeight="1" x14ac:dyDescent="0.55000000000000004">
      <c r="A2" s="13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12.75" customHeight="1" x14ac:dyDescent="0.2">
      <c r="A3" s="16" t="s">
        <v>38</v>
      </c>
      <c r="B3" s="11" t="s">
        <v>41</v>
      </c>
      <c r="C3" s="11" t="s">
        <v>40</v>
      </c>
      <c r="D3" s="11"/>
      <c r="E3" s="11"/>
      <c r="F3" s="11" t="s">
        <v>42</v>
      </c>
      <c r="G3" s="11"/>
      <c r="H3" s="11"/>
      <c r="I3" s="11" t="s">
        <v>37</v>
      </c>
      <c r="J3" s="11"/>
      <c r="K3" s="11"/>
      <c r="L3" s="11" t="s">
        <v>43</v>
      </c>
      <c r="M3" s="11"/>
      <c r="N3" s="11"/>
      <c r="O3" s="11" t="s">
        <v>3</v>
      </c>
      <c r="P3" s="11"/>
      <c r="Q3" s="17"/>
    </row>
    <row r="4" spans="1:17" x14ac:dyDescent="0.2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9"/>
    </row>
    <row r="5" spans="1:17" ht="15.75" x14ac:dyDescent="0.2">
      <c r="A5" s="18"/>
      <c r="B5" s="12"/>
      <c r="C5" s="1" t="s">
        <v>35</v>
      </c>
      <c r="D5" s="1" t="s">
        <v>36</v>
      </c>
      <c r="E5" s="1" t="s">
        <v>3</v>
      </c>
      <c r="F5" s="1" t="s">
        <v>35</v>
      </c>
      <c r="G5" s="1" t="s">
        <v>36</v>
      </c>
      <c r="H5" s="1" t="s">
        <v>3</v>
      </c>
      <c r="I5" s="1" t="s">
        <v>35</v>
      </c>
      <c r="J5" s="1" t="s">
        <v>36</v>
      </c>
      <c r="K5" s="1" t="s">
        <v>3</v>
      </c>
      <c r="L5" s="1" t="s">
        <v>35</v>
      </c>
      <c r="M5" s="1" t="s">
        <v>36</v>
      </c>
      <c r="N5" s="1" t="s">
        <v>3</v>
      </c>
      <c r="O5" s="1" t="s">
        <v>35</v>
      </c>
      <c r="P5" s="1" t="s">
        <v>36</v>
      </c>
      <c r="Q5" s="20" t="s">
        <v>3</v>
      </c>
    </row>
    <row r="6" spans="1:17" ht="15" x14ac:dyDescent="0.25">
      <c r="A6" s="21" t="s">
        <v>26</v>
      </c>
      <c r="B6" s="2" t="s">
        <v>0</v>
      </c>
      <c r="C6" s="2">
        <v>25303</v>
      </c>
      <c r="D6" s="2">
        <v>24384</v>
      </c>
      <c r="E6" s="2">
        <f>SUM(C6:D6)</f>
        <v>49687</v>
      </c>
      <c r="F6" s="2">
        <v>1611</v>
      </c>
      <c r="G6" s="2">
        <v>1804</v>
      </c>
      <c r="H6" s="2">
        <f>SUM(F6:G6)</f>
        <v>3415</v>
      </c>
      <c r="I6" s="2">
        <v>2509</v>
      </c>
      <c r="J6" s="2">
        <v>2516</v>
      </c>
      <c r="K6" s="2">
        <f>SUM(I6:J6)</f>
        <v>5025</v>
      </c>
      <c r="L6" s="2">
        <v>162</v>
      </c>
      <c r="M6" s="2">
        <v>216</v>
      </c>
      <c r="N6" s="2">
        <f>SUM(L6:M6)</f>
        <v>378</v>
      </c>
      <c r="O6" s="2">
        <f>SUM(C6+F6+I6+L6)</f>
        <v>29585</v>
      </c>
      <c r="P6" s="2">
        <f>SUM(D6+G6+J6+M6)</f>
        <v>28920</v>
      </c>
      <c r="Q6" s="22">
        <f>SUM(O6:P6)</f>
        <v>58505</v>
      </c>
    </row>
    <row r="7" spans="1:17" ht="15" x14ac:dyDescent="0.25">
      <c r="A7" s="23"/>
      <c r="B7" s="3" t="s">
        <v>1</v>
      </c>
      <c r="C7" s="10">
        <v>25389</v>
      </c>
      <c r="D7" s="10">
        <v>26430</v>
      </c>
      <c r="E7" s="10">
        <f t="shared" ref="E7:E38" si="0">SUM(C7:D7)</f>
        <v>51819</v>
      </c>
      <c r="F7" s="10">
        <v>578</v>
      </c>
      <c r="G7" s="10">
        <v>905</v>
      </c>
      <c r="H7" s="10">
        <f t="shared" ref="H7:H38" si="1">SUM(F7:G7)</f>
        <v>1483</v>
      </c>
      <c r="I7" s="10">
        <v>1116</v>
      </c>
      <c r="J7" s="10">
        <v>1177</v>
      </c>
      <c r="K7" s="10">
        <f t="shared" ref="K7:K38" si="2">SUM(I7:J7)</f>
        <v>2293</v>
      </c>
      <c r="L7" s="10">
        <v>77</v>
      </c>
      <c r="M7" s="10">
        <v>89</v>
      </c>
      <c r="N7" s="10">
        <f t="shared" ref="N7:N38" si="3">SUM(L7:M7)</f>
        <v>166</v>
      </c>
      <c r="O7" s="10">
        <f t="shared" ref="O7:O38" si="4">SUM(C7+F7+I7+L7)</f>
        <v>27160</v>
      </c>
      <c r="P7" s="10">
        <f t="shared" ref="P7:P38" si="5">SUM(D7+G7+J7+M7)</f>
        <v>28601</v>
      </c>
      <c r="Q7" s="24">
        <f t="shared" ref="Q7:Q38" si="6">SUM(O7:P7)</f>
        <v>55761</v>
      </c>
    </row>
    <row r="8" spans="1:17" ht="15" x14ac:dyDescent="0.25">
      <c r="A8" s="23"/>
      <c r="B8" s="2" t="s">
        <v>2</v>
      </c>
      <c r="C8" s="2">
        <v>14669</v>
      </c>
      <c r="D8" s="2">
        <v>14582</v>
      </c>
      <c r="E8" s="2">
        <f t="shared" si="0"/>
        <v>29251</v>
      </c>
      <c r="F8" s="2">
        <v>237</v>
      </c>
      <c r="G8" s="2">
        <v>370</v>
      </c>
      <c r="H8" s="2">
        <f t="shared" si="1"/>
        <v>607</v>
      </c>
      <c r="I8" s="2">
        <v>1905</v>
      </c>
      <c r="J8" s="2">
        <v>1990</v>
      </c>
      <c r="K8" s="2">
        <f t="shared" si="2"/>
        <v>3895</v>
      </c>
      <c r="L8" s="2">
        <v>98</v>
      </c>
      <c r="M8" s="2">
        <v>162</v>
      </c>
      <c r="N8" s="2">
        <f t="shared" si="3"/>
        <v>260</v>
      </c>
      <c r="O8" s="2">
        <f t="shared" si="4"/>
        <v>16909</v>
      </c>
      <c r="P8" s="2">
        <f t="shared" si="5"/>
        <v>17104</v>
      </c>
      <c r="Q8" s="22">
        <f t="shared" si="6"/>
        <v>34013</v>
      </c>
    </row>
    <row r="9" spans="1:17" ht="15" x14ac:dyDescent="0.25">
      <c r="A9" s="25"/>
      <c r="B9" s="4" t="s">
        <v>3</v>
      </c>
      <c r="C9" s="4">
        <f>SUM(C6:C8)</f>
        <v>65361</v>
      </c>
      <c r="D9" s="4">
        <f t="shared" ref="D9:Q9" si="7">SUM(D6:D8)</f>
        <v>65396</v>
      </c>
      <c r="E9" s="4">
        <f t="shared" si="7"/>
        <v>130757</v>
      </c>
      <c r="F9" s="4">
        <f t="shared" si="7"/>
        <v>2426</v>
      </c>
      <c r="G9" s="4">
        <f t="shared" si="7"/>
        <v>3079</v>
      </c>
      <c r="H9" s="4">
        <f t="shared" si="7"/>
        <v>5505</v>
      </c>
      <c r="I9" s="4">
        <f t="shared" si="7"/>
        <v>5530</v>
      </c>
      <c r="J9" s="4">
        <f t="shared" si="7"/>
        <v>5683</v>
      </c>
      <c r="K9" s="4">
        <f t="shared" si="7"/>
        <v>11213</v>
      </c>
      <c r="L9" s="4">
        <f t="shared" si="7"/>
        <v>337</v>
      </c>
      <c r="M9" s="4">
        <f t="shared" si="7"/>
        <v>467</v>
      </c>
      <c r="N9" s="4">
        <f t="shared" si="7"/>
        <v>804</v>
      </c>
      <c r="O9" s="4">
        <f t="shared" si="7"/>
        <v>73654</v>
      </c>
      <c r="P9" s="4">
        <f t="shared" si="7"/>
        <v>74625</v>
      </c>
      <c r="Q9" s="26">
        <f t="shared" si="7"/>
        <v>148279</v>
      </c>
    </row>
    <row r="10" spans="1:17" ht="15" x14ac:dyDescent="0.25">
      <c r="A10" s="27" t="s">
        <v>27</v>
      </c>
      <c r="B10" s="2" t="s">
        <v>4</v>
      </c>
      <c r="C10" s="2">
        <v>15373</v>
      </c>
      <c r="D10" s="2">
        <v>15437</v>
      </c>
      <c r="E10" s="2">
        <f t="shared" si="0"/>
        <v>30810</v>
      </c>
      <c r="F10" s="2">
        <v>523</v>
      </c>
      <c r="G10" s="2">
        <v>810</v>
      </c>
      <c r="H10" s="2">
        <f t="shared" si="1"/>
        <v>1333</v>
      </c>
      <c r="I10" s="2">
        <v>4888</v>
      </c>
      <c r="J10" s="2">
        <v>5175</v>
      </c>
      <c r="K10" s="2">
        <f t="shared" si="2"/>
        <v>10063</v>
      </c>
      <c r="L10" s="2">
        <v>186</v>
      </c>
      <c r="M10" s="2">
        <v>338</v>
      </c>
      <c r="N10" s="2">
        <f t="shared" si="3"/>
        <v>524</v>
      </c>
      <c r="O10" s="2">
        <f t="shared" si="4"/>
        <v>20970</v>
      </c>
      <c r="P10" s="2">
        <f t="shared" si="5"/>
        <v>21760</v>
      </c>
      <c r="Q10" s="22">
        <f t="shared" si="6"/>
        <v>42730</v>
      </c>
    </row>
    <row r="11" spans="1:17" ht="15" x14ac:dyDescent="0.25">
      <c r="A11" s="28"/>
      <c r="B11" s="3" t="s">
        <v>5</v>
      </c>
      <c r="C11" s="10">
        <v>6125</v>
      </c>
      <c r="D11" s="10">
        <v>6137</v>
      </c>
      <c r="E11" s="10">
        <f t="shared" si="0"/>
        <v>12262</v>
      </c>
      <c r="F11" s="10">
        <v>58</v>
      </c>
      <c r="G11" s="10">
        <v>64</v>
      </c>
      <c r="H11" s="10">
        <f t="shared" si="1"/>
        <v>122</v>
      </c>
      <c r="I11" s="10">
        <v>1305</v>
      </c>
      <c r="J11" s="10">
        <v>1472</v>
      </c>
      <c r="K11" s="10">
        <f t="shared" si="2"/>
        <v>2777</v>
      </c>
      <c r="L11" s="10">
        <v>128</v>
      </c>
      <c r="M11" s="10">
        <v>132</v>
      </c>
      <c r="N11" s="10">
        <f t="shared" si="3"/>
        <v>260</v>
      </c>
      <c r="O11" s="10">
        <f t="shared" si="4"/>
        <v>7616</v>
      </c>
      <c r="P11" s="10">
        <f t="shared" si="5"/>
        <v>7805</v>
      </c>
      <c r="Q11" s="24">
        <f t="shared" si="6"/>
        <v>15421</v>
      </c>
    </row>
    <row r="12" spans="1:17" ht="15" x14ac:dyDescent="0.25">
      <c r="A12" s="28"/>
      <c r="B12" s="2" t="s">
        <v>6</v>
      </c>
      <c r="C12" s="2">
        <v>5040</v>
      </c>
      <c r="D12" s="2">
        <v>5155</v>
      </c>
      <c r="E12" s="2">
        <f t="shared" si="0"/>
        <v>10195</v>
      </c>
      <c r="F12" s="2">
        <v>88</v>
      </c>
      <c r="G12" s="2">
        <v>120</v>
      </c>
      <c r="H12" s="2">
        <f t="shared" si="1"/>
        <v>208</v>
      </c>
      <c r="I12" s="2">
        <v>6631</v>
      </c>
      <c r="J12" s="2">
        <v>7519</v>
      </c>
      <c r="K12" s="2">
        <f t="shared" si="2"/>
        <v>14150</v>
      </c>
      <c r="L12" s="2">
        <v>55</v>
      </c>
      <c r="M12" s="2">
        <v>52</v>
      </c>
      <c r="N12" s="2">
        <f t="shared" si="3"/>
        <v>107</v>
      </c>
      <c r="O12" s="2">
        <f t="shared" si="4"/>
        <v>11814</v>
      </c>
      <c r="P12" s="2">
        <f t="shared" si="5"/>
        <v>12846</v>
      </c>
      <c r="Q12" s="22">
        <f t="shared" si="6"/>
        <v>24660</v>
      </c>
    </row>
    <row r="13" spans="1:17" ht="15" x14ac:dyDescent="0.25">
      <c r="A13" s="29"/>
      <c r="B13" s="4" t="s">
        <v>3</v>
      </c>
      <c r="C13" s="4">
        <f>SUM(C10:C12)</f>
        <v>26538</v>
      </c>
      <c r="D13" s="4">
        <f t="shared" ref="D13:Q13" si="8">SUM(D10:D12)</f>
        <v>26729</v>
      </c>
      <c r="E13" s="4">
        <f t="shared" si="8"/>
        <v>53267</v>
      </c>
      <c r="F13" s="4">
        <f t="shared" si="8"/>
        <v>669</v>
      </c>
      <c r="G13" s="4">
        <f t="shared" si="8"/>
        <v>994</v>
      </c>
      <c r="H13" s="4">
        <f t="shared" si="8"/>
        <v>1663</v>
      </c>
      <c r="I13" s="4">
        <f t="shared" si="8"/>
        <v>12824</v>
      </c>
      <c r="J13" s="4">
        <f t="shared" si="8"/>
        <v>14166</v>
      </c>
      <c r="K13" s="4">
        <f t="shared" si="8"/>
        <v>26990</v>
      </c>
      <c r="L13" s="4">
        <f t="shared" si="8"/>
        <v>369</v>
      </c>
      <c r="M13" s="4">
        <f t="shared" si="8"/>
        <v>522</v>
      </c>
      <c r="N13" s="4">
        <f t="shared" si="8"/>
        <v>891</v>
      </c>
      <c r="O13" s="4">
        <f t="shared" si="8"/>
        <v>40400</v>
      </c>
      <c r="P13" s="4">
        <f t="shared" si="8"/>
        <v>42411</v>
      </c>
      <c r="Q13" s="26">
        <f t="shared" si="8"/>
        <v>82811</v>
      </c>
    </row>
    <row r="14" spans="1:17" ht="15" x14ac:dyDescent="0.25">
      <c r="A14" s="21" t="s">
        <v>28</v>
      </c>
      <c r="B14" s="2" t="s">
        <v>7</v>
      </c>
      <c r="C14" s="2">
        <v>15446</v>
      </c>
      <c r="D14" s="2">
        <v>15634</v>
      </c>
      <c r="E14" s="2">
        <f t="shared" si="0"/>
        <v>31080</v>
      </c>
      <c r="F14" s="2">
        <v>407</v>
      </c>
      <c r="G14" s="2">
        <v>575</v>
      </c>
      <c r="H14" s="2">
        <f t="shared" si="1"/>
        <v>982</v>
      </c>
      <c r="I14" s="2">
        <v>313</v>
      </c>
      <c r="J14" s="2">
        <v>318</v>
      </c>
      <c r="K14" s="2">
        <f t="shared" si="2"/>
        <v>631</v>
      </c>
      <c r="L14" s="2">
        <v>6</v>
      </c>
      <c r="M14" s="2">
        <v>20</v>
      </c>
      <c r="N14" s="2">
        <f t="shared" si="3"/>
        <v>26</v>
      </c>
      <c r="O14" s="2">
        <f t="shared" si="4"/>
        <v>16172</v>
      </c>
      <c r="P14" s="2">
        <f t="shared" si="5"/>
        <v>16547</v>
      </c>
      <c r="Q14" s="22">
        <f t="shared" si="6"/>
        <v>32719</v>
      </c>
    </row>
    <row r="15" spans="1:17" ht="15" x14ac:dyDescent="0.25">
      <c r="A15" s="23"/>
      <c r="B15" s="3" t="s">
        <v>9</v>
      </c>
      <c r="C15" s="10">
        <v>9180</v>
      </c>
      <c r="D15" s="10">
        <v>9314</v>
      </c>
      <c r="E15" s="10">
        <f t="shared" si="0"/>
        <v>18494</v>
      </c>
      <c r="F15" s="10">
        <v>247</v>
      </c>
      <c r="G15" s="10">
        <v>428</v>
      </c>
      <c r="H15" s="10">
        <f t="shared" si="1"/>
        <v>675</v>
      </c>
      <c r="I15" s="10">
        <v>227</v>
      </c>
      <c r="J15" s="10">
        <v>200</v>
      </c>
      <c r="K15" s="10">
        <f t="shared" si="2"/>
        <v>427</v>
      </c>
      <c r="L15" s="10">
        <v>0</v>
      </c>
      <c r="M15" s="10">
        <v>0</v>
      </c>
      <c r="N15" s="10">
        <f t="shared" si="3"/>
        <v>0</v>
      </c>
      <c r="O15" s="10">
        <f t="shared" si="4"/>
        <v>9654</v>
      </c>
      <c r="P15" s="10">
        <f t="shared" si="5"/>
        <v>9942</v>
      </c>
      <c r="Q15" s="24">
        <f t="shared" si="6"/>
        <v>19596</v>
      </c>
    </row>
    <row r="16" spans="1:17" ht="15" x14ac:dyDescent="0.25">
      <c r="A16" s="23"/>
      <c r="B16" s="2" t="s">
        <v>8</v>
      </c>
      <c r="C16" s="2">
        <v>11337</v>
      </c>
      <c r="D16" s="2">
        <v>11233</v>
      </c>
      <c r="E16" s="2">
        <f t="shared" si="0"/>
        <v>22570</v>
      </c>
      <c r="F16" s="2">
        <v>372</v>
      </c>
      <c r="G16" s="2">
        <v>436</v>
      </c>
      <c r="H16" s="2">
        <f t="shared" si="1"/>
        <v>808</v>
      </c>
      <c r="I16" s="2">
        <v>513</v>
      </c>
      <c r="J16" s="2">
        <v>511</v>
      </c>
      <c r="K16" s="2">
        <f t="shared" si="2"/>
        <v>1024</v>
      </c>
      <c r="L16" s="2">
        <v>16</v>
      </c>
      <c r="M16" s="2">
        <v>7</v>
      </c>
      <c r="N16" s="2">
        <f t="shared" si="3"/>
        <v>23</v>
      </c>
      <c r="O16" s="2">
        <f t="shared" si="4"/>
        <v>12238</v>
      </c>
      <c r="P16" s="2">
        <f t="shared" si="5"/>
        <v>12187</v>
      </c>
      <c r="Q16" s="22">
        <f t="shared" si="6"/>
        <v>24425</v>
      </c>
    </row>
    <row r="17" spans="1:17" ht="15" x14ac:dyDescent="0.25">
      <c r="A17" s="25"/>
      <c r="B17" s="4" t="s">
        <v>3</v>
      </c>
      <c r="C17" s="4">
        <f>SUM(C14:C16)</f>
        <v>35963</v>
      </c>
      <c r="D17" s="4">
        <f t="shared" ref="D17:Q17" si="9">SUM(D14:D16)</f>
        <v>36181</v>
      </c>
      <c r="E17" s="4">
        <f t="shared" si="9"/>
        <v>72144</v>
      </c>
      <c r="F17" s="4">
        <f t="shared" si="9"/>
        <v>1026</v>
      </c>
      <c r="G17" s="4">
        <f t="shared" si="9"/>
        <v>1439</v>
      </c>
      <c r="H17" s="4">
        <f t="shared" si="9"/>
        <v>2465</v>
      </c>
      <c r="I17" s="4">
        <f t="shared" si="9"/>
        <v>1053</v>
      </c>
      <c r="J17" s="4">
        <f t="shared" si="9"/>
        <v>1029</v>
      </c>
      <c r="K17" s="4">
        <f t="shared" si="9"/>
        <v>2082</v>
      </c>
      <c r="L17" s="4">
        <f t="shared" si="9"/>
        <v>22</v>
      </c>
      <c r="M17" s="4">
        <f t="shared" si="9"/>
        <v>27</v>
      </c>
      <c r="N17" s="4">
        <f t="shared" si="9"/>
        <v>49</v>
      </c>
      <c r="O17" s="4">
        <f t="shared" si="9"/>
        <v>38064</v>
      </c>
      <c r="P17" s="4">
        <f t="shared" si="9"/>
        <v>38676</v>
      </c>
      <c r="Q17" s="26">
        <f t="shared" si="9"/>
        <v>76740</v>
      </c>
    </row>
    <row r="18" spans="1:17" ht="15" x14ac:dyDescent="0.25">
      <c r="A18" s="27" t="s">
        <v>29</v>
      </c>
      <c r="B18" s="2" t="s">
        <v>10</v>
      </c>
      <c r="C18" s="2">
        <v>0</v>
      </c>
      <c r="D18" s="2">
        <v>0</v>
      </c>
      <c r="E18" s="2">
        <f t="shared" si="0"/>
        <v>0</v>
      </c>
      <c r="F18" s="2">
        <v>0</v>
      </c>
      <c r="G18" s="2">
        <v>0</v>
      </c>
      <c r="H18" s="2">
        <f t="shared" si="1"/>
        <v>0</v>
      </c>
      <c r="I18" s="2">
        <v>9654</v>
      </c>
      <c r="J18" s="2">
        <v>9865</v>
      </c>
      <c r="K18" s="2">
        <f t="shared" si="2"/>
        <v>19519</v>
      </c>
      <c r="L18" s="2">
        <v>240</v>
      </c>
      <c r="M18" s="2">
        <v>307</v>
      </c>
      <c r="N18" s="2">
        <f t="shared" si="3"/>
        <v>547</v>
      </c>
      <c r="O18" s="2">
        <f t="shared" si="4"/>
        <v>9894</v>
      </c>
      <c r="P18" s="2">
        <f t="shared" si="5"/>
        <v>10172</v>
      </c>
      <c r="Q18" s="22">
        <f t="shared" si="6"/>
        <v>20066</v>
      </c>
    </row>
    <row r="19" spans="1:17" ht="15" x14ac:dyDescent="0.25">
      <c r="A19" s="28"/>
      <c r="B19" s="3" t="s">
        <v>11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f t="shared" si="1"/>
        <v>0</v>
      </c>
      <c r="I19" s="10">
        <v>2640</v>
      </c>
      <c r="J19" s="10">
        <v>2732</v>
      </c>
      <c r="K19" s="10">
        <f t="shared" si="2"/>
        <v>5372</v>
      </c>
      <c r="L19" s="10">
        <v>8</v>
      </c>
      <c r="M19" s="10">
        <v>11</v>
      </c>
      <c r="N19" s="10">
        <f t="shared" si="3"/>
        <v>19</v>
      </c>
      <c r="O19" s="10">
        <f t="shared" si="4"/>
        <v>2648</v>
      </c>
      <c r="P19" s="10">
        <f t="shared" si="5"/>
        <v>2743</v>
      </c>
      <c r="Q19" s="24">
        <f t="shared" si="6"/>
        <v>5391</v>
      </c>
    </row>
    <row r="20" spans="1:17" ht="15" x14ac:dyDescent="0.25">
      <c r="A20" s="28"/>
      <c r="B20" s="2" t="s">
        <v>12</v>
      </c>
      <c r="C20" s="2">
        <v>2</v>
      </c>
      <c r="D20" s="2">
        <v>8</v>
      </c>
      <c r="E20" s="2">
        <f t="shared" si="0"/>
        <v>10</v>
      </c>
      <c r="F20" s="2">
        <v>0</v>
      </c>
      <c r="G20" s="2">
        <v>0</v>
      </c>
      <c r="H20" s="2">
        <f t="shared" si="1"/>
        <v>0</v>
      </c>
      <c r="I20" s="2">
        <v>2003</v>
      </c>
      <c r="J20" s="2">
        <v>2101</v>
      </c>
      <c r="K20" s="2">
        <f t="shared" si="2"/>
        <v>4104</v>
      </c>
      <c r="L20" s="2">
        <v>26</v>
      </c>
      <c r="M20" s="2">
        <v>28</v>
      </c>
      <c r="N20" s="2">
        <f t="shared" si="3"/>
        <v>54</v>
      </c>
      <c r="O20" s="2">
        <f t="shared" si="4"/>
        <v>2031</v>
      </c>
      <c r="P20" s="2">
        <f t="shared" si="5"/>
        <v>2137</v>
      </c>
      <c r="Q20" s="22">
        <f t="shared" si="6"/>
        <v>4168</v>
      </c>
    </row>
    <row r="21" spans="1:17" ht="15" x14ac:dyDescent="0.25">
      <c r="A21" s="28"/>
      <c r="B21" s="3" t="s">
        <v>14</v>
      </c>
      <c r="C21" s="10">
        <v>88</v>
      </c>
      <c r="D21" s="10">
        <v>101</v>
      </c>
      <c r="E21" s="10">
        <f t="shared" si="0"/>
        <v>189</v>
      </c>
      <c r="F21" s="10">
        <v>0</v>
      </c>
      <c r="G21" s="10">
        <v>0</v>
      </c>
      <c r="H21" s="10">
        <f t="shared" si="1"/>
        <v>0</v>
      </c>
      <c r="I21" s="10">
        <v>2105</v>
      </c>
      <c r="J21" s="10">
        <v>2178</v>
      </c>
      <c r="K21" s="10">
        <f t="shared" si="2"/>
        <v>4283</v>
      </c>
      <c r="L21" s="10">
        <v>4</v>
      </c>
      <c r="M21" s="10">
        <v>7</v>
      </c>
      <c r="N21" s="10">
        <f t="shared" si="3"/>
        <v>11</v>
      </c>
      <c r="O21" s="10">
        <f t="shared" si="4"/>
        <v>2197</v>
      </c>
      <c r="P21" s="10">
        <f t="shared" si="5"/>
        <v>2286</v>
      </c>
      <c r="Q21" s="24">
        <f t="shared" si="6"/>
        <v>4483</v>
      </c>
    </row>
    <row r="22" spans="1:17" ht="15" x14ac:dyDescent="0.25">
      <c r="A22" s="28"/>
      <c r="B22" s="2" t="s">
        <v>13</v>
      </c>
      <c r="C22" s="2">
        <v>254</v>
      </c>
      <c r="D22" s="2">
        <v>229</v>
      </c>
      <c r="E22" s="2">
        <f t="shared" si="0"/>
        <v>483</v>
      </c>
      <c r="F22" s="2">
        <v>3</v>
      </c>
      <c r="G22" s="2">
        <v>1</v>
      </c>
      <c r="H22" s="2">
        <f t="shared" si="1"/>
        <v>4</v>
      </c>
      <c r="I22" s="2">
        <v>2559</v>
      </c>
      <c r="J22" s="2">
        <v>2694</v>
      </c>
      <c r="K22" s="2">
        <f t="shared" si="2"/>
        <v>5253</v>
      </c>
      <c r="L22" s="2">
        <v>71</v>
      </c>
      <c r="M22" s="2">
        <v>66</v>
      </c>
      <c r="N22" s="2">
        <f t="shared" si="3"/>
        <v>137</v>
      </c>
      <c r="O22" s="2">
        <f t="shared" si="4"/>
        <v>2887</v>
      </c>
      <c r="P22" s="2">
        <f t="shared" si="5"/>
        <v>2990</v>
      </c>
      <c r="Q22" s="22">
        <f t="shared" si="6"/>
        <v>5877</v>
      </c>
    </row>
    <row r="23" spans="1:17" ht="15" x14ac:dyDescent="0.25">
      <c r="A23" s="29"/>
      <c r="B23" s="4" t="s">
        <v>3</v>
      </c>
      <c r="C23" s="4">
        <f>SUM(C18:C22)</f>
        <v>344</v>
      </c>
      <c r="D23" s="4">
        <f t="shared" ref="D23:Q23" si="10">SUM(D18:D22)</f>
        <v>338</v>
      </c>
      <c r="E23" s="4">
        <f t="shared" si="10"/>
        <v>682</v>
      </c>
      <c r="F23" s="4">
        <f t="shared" si="10"/>
        <v>3</v>
      </c>
      <c r="G23" s="4">
        <f t="shared" si="10"/>
        <v>1</v>
      </c>
      <c r="H23" s="4">
        <f t="shared" si="10"/>
        <v>4</v>
      </c>
      <c r="I23" s="4">
        <f t="shared" si="10"/>
        <v>18961</v>
      </c>
      <c r="J23" s="4">
        <f t="shared" si="10"/>
        <v>19570</v>
      </c>
      <c r="K23" s="4">
        <f t="shared" si="10"/>
        <v>38531</v>
      </c>
      <c r="L23" s="4">
        <f t="shared" si="10"/>
        <v>349</v>
      </c>
      <c r="M23" s="4">
        <f t="shared" si="10"/>
        <v>419</v>
      </c>
      <c r="N23" s="4">
        <f t="shared" si="10"/>
        <v>768</v>
      </c>
      <c r="O23" s="4">
        <f t="shared" si="10"/>
        <v>19657</v>
      </c>
      <c r="P23" s="4">
        <f t="shared" si="10"/>
        <v>20328</v>
      </c>
      <c r="Q23" s="26">
        <f t="shared" si="10"/>
        <v>39985</v>
      </c>
    </row>
    <row r="24" spans="1:17" ht="15" x14ac:dyDescent="0.25">
      <c r="A24" s="30" t="s">
        <v>30</v>
      </c>
      <c r="B24" s="2" t="s">
        <v>16</v>
      </c>
      <c r="C24" s="2">
        <v>4380</v>
      </c>
      <c r="D24" s="2">
        <v>4424</v>
      </c>
      <c r="E24" s="2">
        <f t="shared" si="0"/>
        <v>8804</v>
      </c>
      <c r="F24" s="2">
        <v>45</v>
      </c>
      <c r="G24" s="2">
        <v>80</v>
      </c>
      <c r="H24" s="2">
        <f t="shared" si="1"/>
        <v>125</v>
      </c>
      <c r="I24" s="2">
        <v>7309</v>
      </c>
      <c r="J24" s="2">
        <v>6984</v>
      </c>
      <c r="K24" s="2">
        <f t="shared" si="2"/>
        <v>14293</v>
      </c>
      <c r="L24" s="2">
        <v>245</v>
      </c>
      <c r="M24" s="2">
        <v>330</v>
      </c>
      <c r="N24" s="2">
        <f t="shared" si="3"/>
        <v>575</v>
      </c>
      <c r="O24" s="2">
        <f t="shared" si="4"/>
        <v>11979</v>
      </c>
      <c r="P24" s="2">
        <f t="shared" si="5"/>
        <v>11818</v>
      </c>
      <c r="Q24" s="22">
        <f t="shared" si="6"/>
        <v>23797</v>
      </c>
    </row>
    <row r="25" spans="1:17" ht="15" x14ac:dyDescent="0.25">
      <c r="A25" s="31"/>
      <c r="B25" s="3" t="s">
        <v>15</v>
      </c>
      <c r="C25" s="10">
        <v>46</v>
      </c>
      <c r="D25" s="10">
        <v>43</v>
      </c>
      <c r="E25" s="10">
        <f t="shared" si="0"/>
        <v>89</v>
      </c>
      <c r="F25" s="10">
        <v>0</v>
      </c>
      <c r="G25" s="10">
        <v>0</v>
      </c>
      <c r="H25" s="10">
        <f t="shared" si="1"/>
        <v>0</v>
      </c>
      <c r="I25" s="10">
        <v>9489</v>
      </c>
      <c r="J25" s="10">
        <v>10182</v>
      </c>
      <c r="K25" s="10">
        <f t="shared" si="2"/>
        <v>19671</v>
      </c>
      <c r="L25" s="10">
        <v>41</v>
      </c>
      <c r="M25" s="10">
        <v>72</v>
      </c>
      <c r="N25" s="10">
        <f t="shared" si="3"/>
        <v>113</v>
      </c>
      <c r="O25" s="10">
        <f t="shared" si="4"/>
        <v>9576</v>
      </c>
      <c r="P25" s="10">
        <f t="shared" si="5"/>
        <v>10297</v>
      </c>
      <c r="Q25" s="24">
        <f t="shared" si="6"/>
        <v>19873</v>
      </c>
    </row>
    <row r="26" spans="1:17" ht="15" x14ac:dyDescent="0.25">
      <c r="A26" s="31"/>
      <c r="B26" s="2" t="s">
        <v>17</v>
      </c>
      <c r="C26" s="2">
        <v>1763</v>
      </c>
      <c r="D26" s="2">
        <v>1677</v>
      </c>
      <c r="E26" s="2">
        <f t="shared" si="0"/>
        <v>3440</v>
      </c>
      <c r="F26" s="2">
        <v>0</v>
      </c>
      <c r="G26" s="2">
        <v>0</v>
      </c>
      <c r="H26" s="2">
        <f t="shared" si="1"/>
        <v>0</v>
      </c>
      <c r="I26" s="2">
        <v>5376</v>
      </c>
      <c r="J26" s="2">
        <v>5473</v>
      </c>
      <c r="K26" s="2">
        <f t="shared" si="2"/>
        <v>10849</v>
      </c>
      <c r="L26" s="2">
        <v>61</v>
      </c>
      <c r="M26" s="2">
        <v>59</v>
      </c>
      <c r="N26" s="2">
        <f t="shared" si="3"/>
        <v>120</v>
      </c>
      <c r="O26" s="2">
        <f t="shared" si="4"/>
        <v>7200</v>
      </c>
      <c r="P26" s="2">
        <f t="shared" si="5"/>
        <v>7209</v>
      </c>
      <c r="Q26" s="22">
        <f t="shared" si="6"/>
        <v>14409</v>
      </c>
    </row>
    <row r="27" spans="1:17" ht="15" x14ac:dyDescent="0.25">
      <c r="A27" s="32"/>
      <c r="B27" s="4" t="s">
        <v>3</v>
      </c>
      <c r="C27" s="4">
        <f>SUM(C24:C26)</f>
        <v>6189</v>
      </c>
      <c r="D27" s="4">
        <f t="shared" ref="D27:Q27" si="11">SUM(D24:D26)</f>
        <v>6144</v>
      </c>
      <c r="E27" s="4">
        <f t="shared" si="11"/>
        <v>12333</v>
      </c>
      <c r="F27" s="4">
        <f t="shared" si="11"/>
        <v>45</v>
      </c>
      <c r="G27" s="4">
        <f t="shared" si="11"/>
        <v>80</v>
      </c>
      <c r="H27" s="4">
        <f t="shared" si="11"/>
        <v>125</v>
      </c>
      <c r="I27" s="4">
        <f t="shared" si="11"/>
        <v>22174</v>
      </c>
      <c r="J27" s="4">
        <f t="shared" si="11"/>
        <v>22639</v>
      </c>
      <c r="K27" s="4">
        <f t="shared" si="11"/>
        <v>44813</v>
      </c>
      <c r="L27" s="4">
        <f t="shared" si="11"/>
        <v>347</v>
      </c>
      <c r="M27" s="4">
        <f t="shared" si="11"/>
        <v>461</v>
      </c>
      <c r="N27" s="4">
        <f t="shared" si="11"/>
        <v>808</v>
      </c>
      <c r="O27" s="4">
        <f t="shared" si="11"/>
        <v>28755</v>
      </c>
      <c r="P27" s="4">
        <f t="shared" si="11"/>
        <v>29324</v>
      </c>
      <c r="Q27" s="26">
        <f t="shared" si="11"/>
        <v>58079</v>
      </c>
    </row>
    <row r="28" spans="1:17" ht="12.75" customHeight="1" x14ac:dyDescent="0.25">
      <c r="A28" s="27" t="s">
        <v>31</v>
      </c>
      <c r="B28" s="2" t="s">
        <v>18</v>
      </c>
      <c r="C28" s="2">
        <v>21886</v>
      </c>
      <c r="D28" s="2">
        <v>21512</v>
      </c>
      <c r="E28" s="2">
        <f t="shared" si="0"/>
        <v>43398</v>
      </c>
      <c r="F28" s="2">
        <v>934</v>
      </c>
      <c r="G28" s="2">
        <v>1096</v>
      </c>
      <c r="H28" s="2">
        <f t="shared" si="1"/>
        <v>2030</v>
      </c>
      <c r="I28" s="2">
        <v>2122</v>
      </c>
      <c r="J28" s="2">
        <v>2499</v>
      </c>
      <c r="K28" s="2">
        <f t="shared" si="2"/>
        <v>4621</v>
      </c>
      <c r="L28" s="2">
        <v>62</v>
      </c>
      <c r="M28" s="2">
        <v>98</v>
      </c>
      <c r="N28" s="2">
        <f t="shared" si="3"/>
        <v>160</v>
      </c>
      <c r="O28" s="2">
        <f t="shared" si="4"/>
        <v>25004</v>
      </c>
      <c r="P28" s="2">
        <f t="shared" si="5"/>
        <v>25205</v>
      </c>
      <c r="Q28" s="22">
        <f t="shared" si="6"/>
        <v>50209</v>
      </c>
    </row>
    <row r="29" spans="1:17" ht="15" x14ac:dyDescent="0.25">
      <c r="A29" s="28"/>
      <c r="B29" s="3" t="s">
        <v>19</v>
      </c>
      <c r="C29" s="10">
        <v>8670</v>
      </c>
      <c r="D29" s="10">
        <v>8798</v>
      </c>
      <c r="E29" s="10">
        <f t="shared" si="0"/>
        <v>17468</v>
      </c>
      <c r="F29" s="10">
        <v>232</v>
      </c>
      <c r="G29" s="10">
        <v>322</v>
      </c>
      <c r="H29" s="10">
        <f t="shared" si="1"/>
        <v>554</v>
      </c>
      <c r="I29" s="10">
        <v>2872</v>
      </c>
      <c r="J29" s="10">
        <v>3045</v>
      </c>
      <c r="K29" s="10">
        <f t="shared" si="2"/>
        <v>5917</v>
      </c>
      <c r="L29" s="10">
        <v>10</v>
      </c>
      <c r="M29" s="10">
        <v>72</v>
      </c>
      <c r="N29" s="10">
        <f t="shared" si="3"/>
        <v>82</v>
      </c>
      <c r="O29" s="10">
        <f t="shared" si="4"/>
        <v>11784</v>
      </c>
      <c r="P29" s="10">
        <f t="shared" si="5"/>
        <v>12237</v>
      </c>
      <c r="Q29" s="24">
        <f t="shared" si="6"/>
        <v>24021</v>
      </c>
    </row>
    <row r="30" spans="1:17" ht="15" x14ac:dyDescent="0.25">
      <c r="A30" s="29"/>
      <c r="B30" s="4" t="s">
        <v>3</v>
      </c>
      <c r="C30" s="4">
        <f>SUM(C28:C29)</f>
        <v>30556</v>
      </c>
      <c r="D30" s="4">
        <f t="shared" ref="D30:Q30" si="12">SUM(D28:D29)</f>
        <v>30310</v>
      </c>
      <c r="E30" s="4">
        <f t="shared" si="12"/>
        <v>60866</v>
      </c>
      <c r="F30" s="4">
        <f t="shared" si="12"/>
        <v>1166</v>
      </c>
      <c r="G30" s="4">
        <f t="shared" si="12"/>
        <v>1418</v>
      </c>
      <c r="H30" s="4">
        <f t="shared" si="12"/>
        <v>2584</v>
      </c>
      <c r="I30" s="4">
        <f t="shared" si="12"/>
        <v>4994</v>
      </c>
      <c r="J30" s="4">
        <f t="shared" si="12"/>
        <v>5544</v>
      </c>
      <c r="K30" s="4">
        <f t="shared" si="12"/>
        <v>10538</v>
      </c>
      <c r="L30" s="4">
        <f t="shared" si="12"/>
        <v>72</v>
      </c>
      <c r="M30" s="4">
        <f t="shared" si="12"/>
        <v>170</v>
      </c>
      <c r="N30" s="4">
        <f t="shared" si="12"/>
        <v>242</v>
      </c>
      <c r="O30" s="4">
        <f t="shared" si="12"/>
        <v>36788</v>
      </c>
      <c r="P30" s="4">
        <f t="shared" si="12"/>
        <v>37442</v>
      </c>
      <c r="Q30" s="26">
        <f t="shared" si="12"/>
        <v>74230</v>
      </c>
    </row>
    <row r="31" spans="1:17" ht="15" x14ac:dyDescent="0.25">
      <c r="A31" s="30" t="s">
        <v>32</v>
      </c>
      <c r="B31" s="2" t="s">
        <v>20</v>
      </c>
      <c r="C31" s="2">
        <v>12359</v>
      </c>
      <c r="D31" s="2">
        <v>12853</v>
      </c>
      <c r="E31" s="2">
        <f t="shared" si="0"/>
        <v>25212</v>
      </c>
      <c r="F31" s="2">
        <v>354</v>
      </c>
      <c r="G31" s="2">
        <v>404</v>
      </c>
      <c r="H31" s="2">
        <f t="shared" si="1"/>
        <v>758</v>
      </c>
      <c r="I31" s="2">
        <v>1252</v>
      </c>
      <c r="J31" s="2">
        <v>1345</v>
      </c>
      <c r="K31" s="2">
        <f t="shared" si="2"/>
        <v>2597</v>
      </c>
      <c r="L31" s="2">
        <v>0</v>
      </c>
      <c r="M31" s="2">
        <v>0</v>
      </c>
      <c r="N31" s="2">
        <f t="shared" si="3"/>
        <v>0</v>
      </c>
      <c r="O31" s="2">
        <f t="shared" si="4"/>
        <v>13965</v>
      </c>
      <c r="P31" s="2">
        <f t="shared" si="5"/>
        <v>14602</v>
      </c>
      <c r="Q31" s="22">
        <f t="shared" si="6"/>
        <v>28567</v>
      </c>
    </row>
    <row r="32" spans="1:17" ht="15" x14ac:dyDescent="0.25">
      <c r="A32" s="31"/>
      <c r="B32" s="3" t="s">
        <v>21</v>
      </c>
      <c r="C32" s="10">
        <v>5745</v>
      </c>
      <c r="D32" s="10">
        <v>5750</v>
      </c>
      <c r="E32" s="10">
        <f t="shared" si="0"/>
        <v>11495</v>
      </c>
      <c r="F32" s="10">
        <v>42</v>
      </c>
      <c r="G32" s="10">
        <v>81</v>
      </c>
      <c r="H32" s="10">
        <f t="shared" si="1"/>
        <v>123</v>
      </c>
      <c r="I32" s="10">
        <v>608</v>
      </c>
      <c r="J32" s="10">
        <v>655</v>
      </c>
      <c r="K32" s="10">
        <f t="shared" si="2"/>
        <v>1263</v>
      </c>
      <c r="L32" s="10">
        <v>0</v>
      </c>
      <c r="M32" s="10">
        <v>0</v>
      </c>
      <c r="N32" s="10">
        <f t="shared" si="3"/>
        <v>0</v>
      </c>
      <c r="O32" s="10">
        <f t="shared" si="4"/>
        <v>6395</v>
      </c>
      <c r="P32" s="10">
        <f t="shared" si="5"/>
        <v>6486</v>
      </c>
      <c r="Q32" s="24">
        <f t="shared" si="6"/>
        <v>12881</v>
      </c>
    </row>
    <row r="33" spans="1:17" ht="15" x14ac:dyDescent="0.25">
      <c r="A33" s="32"/>
      <c r="B33" s="4" t="s">
        <v>3</v>
      </c>
      <c r="C33" s="4">
        <f>SUM(C31:C32)</f>
        <v>18104</v>
      </c>
      <c r="D33" s="4">
        <f t="shared" ref="D33:Q33" si="13">SUM(D31:D32)</f>
        <v>18603</v>
      </c>
      <c r="E33" s="4">
        <f t="shared" si="13"/>
        <v>36707</v>
      </c>
      <c r="F33" s="4">
        <f t="shared" si="13"/>
        <v>396</v>
      </c>
      <c r="G33" s="4">
        <f t="shared" si="13"/>
        <v>485</v>
      </c>
      <c r="H33" s="4">
        <f t="shared" si="13"/>
        <v>881</v>
      </c>
      <c r="I33" s="4">
        <f t="shared" si="13"/>
        <v>1860</v>
      </c>
      <c r="J33" s="4">
        <f t="shared" si="13"/>
        <v>2000</v>
      </c>
      <c r="K33" s="4">
        <f t="shared" si="13"/>
        <v>3860</v>
      </c>
      <c r="L33" s="4">
        <f t="shared" si="13"/>
        <v>0</v>
      </c>
      <c r="M33" s="4">
        <f t="shared" si="13"/>
        <v>0</v>
      </c>
      <c r="N33" s="4">
        <f t="shared" si="13"/>
        <v>0</v>
      </c>
      <c r="O33" s="4">
        <f t="shared" si="13"/>
        <v>20360</v>
      </c>
      <c r="P33" s="4">
        <f t="shared" si="13"/>
        <v>21088</v>
      </c>
      <c r="Q33" s="26">
        <f t="shared" si="13"/>
        <v>41448</v>
      </c>
    </row>
    <row r="34" spans="1:17" ht="15" x14ac:dyDescent="0.25">
      <c r="A34" s="27" t="s">
        <v>33</v>
      </c>
      <c r="B34" s="2" t="s">
        <v>22</v>
      </c>
      <c r="C34" s="2">
        <v>9869</v>
      </c>
      <c r="D34" s="2">
        <v>10487</v>
      </c>
      <c r="E34" s="2">
        <f t="shared" si="0"/>
        <v>20356</v>
      </c>
      <c r="F34" s="2">
        <v>265</v>
      </c>
      <c r="G34" s="2">
        <v>511</v>
      </c>
      <c r="H34" s="2">
        <f t="shared" si="1"/>
        <v>776</v>
      </c>
      <c r="I34" s="2">
        <v>3159</v>
      </c>
      <c r="J34" s="2">
        <v>3650</v>
      </c>
      <c r="K34" s="2">
        <f t="shared" si="2"/>
        <v>6809</v>
      </c>
      <c r="L34" s="2">
        <v>62</v>
      </c>
      <c r="M34" s="2">
        <v>61</v>
      </c>
      <c r="N34" s="2">
        <f t="shared" si="3"/>
        <v>123</v>
      </c>
      <c r="O34" s="2">
        <f t="shared" si="4"/>
        <v>13355</v>
      </c>
      <c r="P34" s="2">
        <f t="shared" si="5"/>
        <v>14709</v>
      </c>
      <c r="Q34" s="22">
        <f t="shared" si="6"/>
        <v>28064</v>
      </c>
    </row>
    <row r="35" spans="1:17" ht="15" x14ac:dyDescent="0.25">
      <c r="A35" s="28"/>
      <c r="B35" s="3" t="s">
        <v>23</v>
      </c>
      <c r="C35" s="10">
        <v>6640</v>
      </c>
      <c r="D35" s="10">
        <v>7050</v>
      </c>
      <c r="E35" s="10">
        <f t="shared" si="0"/>
        <v>13690</v>
      </c>
      <c r="F35" s="10">
        <v>178</v>
      </c>
      <c r="G35" s="10">
        <v>285</v>
      </c>
      <c r="H35" s="10">
        <f t="shared" si="1"/>
        <v>463</v>
      </c>
      <c r="I35" s="10">
        <v>289</v>
      </c>
      <c r="J35" s="10">
        <v>319</v>
      </c>
      <c r="K35" s="10">
        <f t="shared" si="2"/>
        <v>608</v>
      </c>
      <c r="L35" s="10">
        <v>0</v>
      </c>
      <c r="M35" s="10">
        <v>0</v>
      </c>
      <c r="N35" s="10">
        <f t="shared" si="3"/>
        <v>0</v>
      </c>
      <c r="O35" s="10">
        <f t="shared" si="4"/>
        <v>7107</v>
      </c>
      <c r="P35" s="10">
        <f t="shared" si="5"/>
        <v>7654</v>
      </c>
      <c r="Q35" s="24">
        <f t="shared" si="6"/>
        <v>14761</v>
      </c>
    </row>
    <row r="36" spans="1:17" ht="15" x14ac:dyDescent="0.25">
      <c r="A36" s="29"/>
      <c r="B36" s="4" t="s">
        <v>3</v>
      </c>
      <c r="C36" s="4">
        <f>SUM(C34:C35)</f>
        <v>16509</v>
      </c>
      <c r="D36" s="4">
        <f t="shared" ref="D36:Q36" si="14">SUM(D34:D35)</f>
        <v>17537</v>
      </c>
      <c r="E36" s="4">
        <f t="shared" si="14"/>
        <v>34046</v>
      </c>
      <c r="F36" s="4">
        <f t="shared" si="14"/>
        <v>443</v>
      </c>
      <c r="G36" s="4">
        <f t="shared" si="14"/>
        <v>796</v>
      </c>
      <c r="H36" s="4">
        <f t="shared" si="14"/>
        <v>1239</v>
      </c>
      <c r="I36" s="4">
        <f t="shared" si="14"/>
        <v>3448</v>
      </c>
      <c r="J36" s="4">
        <f t="shared" si="14"/>
        <v>3969</v>
      </c>
      <c r="K36" s="4">
        <f t="shared" si="14"/>
        <v>7417</v>
      </c>
      <c r="L36" s="4">
        <f t="shared" si="14"/>
        <v>62</v>
      </c>
      <c r="M36" s="4">
        <f t="shared" si="14"/>
        <v>61</v>
      </c>
      <c r="N36" s="4">
        <f t="shared" si="14"/>
        <v>123</v>
      </c>
      <c r="O36" s="4">
        <f t="shared" si="14"/>
        <v>20462</v>
      </c>
      <c r="P36" s="4">
        <f t="shared" si="14"/>
        <v>22363</v>
      </c>
      <c r="Q36" s="26">
        <f t="shared" si="14"/>
        <v>42825</v>
      </c>
    </row>
    <row r="37" spans="1:17" ht="12.75" customHeight="1" x14ac:dyDescent="0.25">
      <c r="A37" s="21" t="s">
        <v>34</v>
      </c>
      <c r="B37" s="2" t="s">
        <v>25</v>
      </c>
      <c r="C37" s="2">
        <v>10120</v>
      </c>
      <c r="D37" s="2">
        <v>10122</v>
      </c>
      <c r="E37" s="2">
        <f t="shared" si="0"/>
        <v>20242</v>
      </c>
      <c r="F37" s="2">
        <v>353</v>
      </c>
      <c r="G37" s="2">
        <v>518</v>
      </c>
      <c r="H37" s="2">
        <f t="shared" si="1"/>
        <v>871</v>
      </c>
      <c r="I37" s="2">
        <v>1833</v>
      </c>
      <c r="J37" s="2">
        <v>1910</v>
      </c>
      <c r="K37" s="2">
        <f t="shared" si="2"/>
        <v>3743</v>
      </c>
      <c r="L37" s="2">
        <v>216</v>
      </c>
      <c r="M37" s="2">
        <v>272</v>
      </c>
      <c r="N37" s="2">
        <f t="shared" si="3"/>
        <v>488</v>
      </c>
      <c r="O37" s="2">
        <f t="shared" si="4"/>
        <v>12522</v>
      </c>
      <c r="P37" s="2">
        <f t="shared" si="5"/>
        <v>12822</v>
      </c>
      <c r="Q37" s="22">
        <f t="shared" si="6"/>
        <v>25344</v>
      </c>
    </row>
    <row r="38" spans="1:17" ht="15" x14ac:dyDescent="0.25">
      <c r="A38" s="23"/>
      <c r="B38" s="3" t="s">
        <v>24</v>
      </c>
      <c r="C38" s="10">
        <v>13614</v>
      </c>
      <c r="D38" s="10">
        <v>13839</v>
      </c>
      <c r="E38" s="10">
        <f t="shared" si="0"/>
        <v>27453</v>
      </c>
      <c r="F38" s="10">
        <v>339</v>
      </c>
      <c r="G38" s="10">
        <v>535</v>
      </c>
      <c r="H38" s="10">
        <f t="shared" si="1"/>
        <v>874</v>
      </c>
      <c r="I38" s="10">
        <v>1556</v>
      </c>
      <c r="J38" s="10">
        <v>1853</v>
      </c>
      <c r="K38" s="10">
        <f t="shared" si="2"/>
        <v>3409</v>
      </c>
      <c r="L38" s="10">
        <v>21</v>
      </c>
      <c r="M38" s="10">
        <v>22</v>
      </c>
      <c r="N38" s="10">
        <f t="shared" si="3"/>
        <v>43</v>
      </c>
      <c r="O38" s="10">
        <f t="shared" si="4"/>
        <v>15530</v>
      </c>
      <c r="P38" s="10">
        <f t="shared" si="5"/>
        <v>16249</v>
      </c>
      <c r="Q38" s="24">
        <f t="shared" si="6"/>
        <v>31779</v>
      </c>
    </row>
    <row r="39" spans="1:17" ht="15" x14ac:dyDescent="0.25">
      <c r="A39" s="25"/>
      <c r="B39" s="4" t="s">
        <v>3</v>
      </c>
      <c r="C39" s="5">
        <f>SUM(C37:C38)</f>
        <v>23734</v>
      </c>
      <c r="D39" s="5">
        <f t="shared" ref="D39:Q39" si="15">SUM(D37:D38)</f>
        <v>23961</v>
      </c>
      <c r="E39" s="5">
        <f t="shared" si="15"/>
        <v>47695</v>
      </c>
      <c r="F39" s="5">
        <f t="shared" si="15"/>
        <v>692</v>
      </c>
      <c r="G39" s="5">
        <f t="shared" si="15"/>
        <v>1053</v>
      </c>
      <c r="H39" s="5">
        <f t="shared" si="15"/>
        <v>1745</v>
      </c>
      <c r="I39" s="5">
        <f t="shared" si="15"/>
        <v>3389</v>
      </c>
      <c r="J39" s="5">
        <f t="shared" si="15"/>
        <v>3763</v>
      </c>
      <c r="K39" s="5">
        <f t="shared" si="15"/>
        <v>7152</v>
      </c>
      <c r="L39" s="5">
        <f t="shared" si="15"/>
        <v>237</v>
      </c>
      <c r="M39" s="5">
        <f t="shared" si="15"/>
        <v>294</v>
      </c>
      <c r="N39" s="5">
        <f t="shared" si="15"/>
        <v>531</v>
      </c>
      <c r="O39" s="5">
        <f t="shared" si="15"/>
        <v>28052</v>
      </c>
      <c r="P39" s="5">
        <f t="shared" si="15"/>
        <v>29071</v>
      </c>
      <c r="Q39" s="33">
        <f t="shared" si="15"/>
        <v>57123</v>
      </c>
    </row>
    <row r="40" spans="1:17" ht="19.5" thickBot="1" x14ac:dyDescent="0.35">
      <c r="A40" s="34" t="s">
        <v>39</v>
      </c>
      <c r="B40" s="35"/>
      <c r="C40" s="36">
        <v>223298</v>
      </c>
      <c r="D40" s="36">
        <v>225199</v>
      </c>
      <c r="E40" s="36">
        <f t="shared" ref="E40:Q40" si="16">SUM(E6+E7+E8+E10+E11+E12+E14+E15+E16+E18+E19+E20+E21+E22+E24+E25+E26+E28+E29+E31+E32+E34+E35+E37+E38)</f>
        <v>448497</v>
      </c>
      <c r="F40" s="36">
        <v>6866</v>
      </c>
      <c r="G40" s="36">
        <v>9345</v>
      </c>
      <c r="H40" s="36">
        <f t="shared" si="16"/>
        <v>16211</v>
      </c>
      <c r="I40" s="36">
        <v>74233</v>
      </c>
      <c r="J40" s="36">
        <v>78363</v>
      </c>
      <c r="K40" s="36">
        <f t="shared" si="16"/>
        <v>152596</v>
      </c>
      <c r="L40" s="36">
        <v>1795</v>
      </c>
      <c r="M40" s="36">
        <v>2421</v>
      </c>
      <c r="N40" s="36">
        <f t="shared" si="16"/>
        <v>4216</v>
      </c>
      <c r="O40" s="36">
        <f t="shared" si="16"/>
        <v>306192</v>
      </c>
      <c r="P40" s="36">
        <f t="shared" si="16"/>
        <v>315328</v>
      </c>
      <c r="Q40" s="37">
        <f t="shared" si="16"/>
        <v>621520</v>
      </c>
    </row>
    <row r="41" spans="1:17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7" t="s">
        <v>44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C43" s="9"/>
    </row>
  </sheetData>
  <mergeCells count="18">
    <mergeCell ref="A2:Q2"/>
    <mergeCell ref="A3:A5"/>
    <mergeCell ref="B3:B5"/>
    <mergeCell ref="C3:E4"/>
    <mergeCell ref="F3:H4"/>
    <mergeCell ref="I3:K4"/>
    <mergeCell ref="L3:N4"/>
    <mergeCell ref="O3:Q4"/>
    <mergeCell ref="A40:B40"/>
    <mergeCell ref="A6:A9"/>
    <mergeCell ref="A10:A13"/>
    <mergeCell ref="A14:A17"/>
    <mergeCell ref="A18:A23"/>
    <mergeCell ref="A24:A27"/>
    <mergeCell ref="A28:A30"/>
    <mergeCell ref="A31:A33"/>
    <mergeCell ref="A34:A36"/>
    <mergeCell ref="A37:A39"/>
  </mergeCells>
  <pageMargins left="1.01" right="0.51" top="0.75" bottom="0.75" header="0.3" footer="0.3"/>
  <pageSetup paperSize="9" scale="68" orientation="landscape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Upper Sec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2018-03-22T17:37:48Z</cp:lastPrinted>
  <dcterms:created xsi:type="dcterms:W3CDTF">2012-08-11T05:53:27Z</dcterms:created>
  <dcterms:modified xsi:type="dcterms:W3CDTF">2018-03-22T17:37:54Z</dcterms:modified>
</cp:coreProperties>
</file>