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EduStat2017_To_Check_StatBranch\05 Excel\"/>
    </mc:Choice>
  </mc:AlternateContent>
  <bookViews>
    <workbookView xWindow="705" yWindow="-150" windowWidth="19725" windowHeight="5325"/>
  </bookViews>
  <sheets>
    <sheet name="upper secondary" sheetId="19" r:id="rId1"/>
  </sheets>
  <calcPr calcId="162913"/>
</workbook>
</file>

<file path=xl/calcChain.xml><?xml version="1.0" encoding="utf-8"?>
<calcChain xmlns="http://schemas.openxmlformats.org/spreadsheetml/2006/main">
  <c r="C38" i="19" l="1"/>
  <c r="D38" i="19" l="1"/>
  <c r="E38" i="19"/>
  <c r="F38" i="19"/>
  <c r="G38" i="19"/>
  <c r="H38" i="19"/>
  <c r="I38" i="19"/>
  <c r="J38" i="19"/>
  <c r="K38" i="19"/>
  <c r="L38" i="19"/>
  <c r="M38" i="19"/>
  <c r="N38" i="19"/>
  <c r="O38" i="19"/>
  <c r="P38" i="19"/>
  <c r="Q38" i="19"/>
  <c r="D37" i="19" l="1"/>
  <c r="E37" i="19"/>
  <c r="F37" i="19"/>
  <c r="G37" i="19"/>
  <c r="H37" i="19"/>
  <c r="I37" i="19"/>
  <c r="J37" i="19"/>
  <c r="K37" i="19"/>
  <c r="L37" i="19"/>
  <c r="M37" i="19"/>
  <c r="N37" i="19"/>
  <c r="O37" i="19"/>
  <c r="P37" i="19"/>
  <c r="Q37" i="19"/>
  <c r="C37" i="19"/>
  <c r="D34" i="19"/>
  <c r="E34" i="19"/>
  <c r="F34" i="19"/>
  <c r="G34" i="19"/>
  <c r="H34" i="19"/>
  <c r="I34" i="19"/>
  <c r="J34" i="19"/>
  <c r="K34" i="19"/>
  <c r="L34" i="19"/>
  <c r="M34" i="19"/>
  <c r="N34" i="19"/>
  <c r="O34" i="19"/>
  <c r="P34" i="19"/>
  <c r="Q34" i="19"/>
  <c r="C34" i="19"/>
  <c r="D31" i="19"/>
  <c r="E31" i="19"/>
  <c r="F31" i="19"/>
  <c r="G31" i="19"/>
  <c r="H31" i="19"/>
  <c r="I31" i="19"/>
  <c r="J31" i="19"/>
  <c r="K31" i="19"/>
  <c r="L31" i="19"/>
  <c r="M31" i="19"/>
  <c r="N31" i="19"/>
  <c r="O31" i="19"/>
  <c r="P31" i="19"/>
  <c r="Q31" i="19"/>
  <c r="C31" i="19"/>
  <c r="D28" i="19"/>
  <c r="E28" i="19"/>
  <c r="F28" i="19"/>
  <c r="G28" i="19"/>
  <c r="H28" i="19"/>
  <c r="I28" i="19"/>
  <c r="J28" i="19"/>
  <c r="K28" i="19"/>
  <c r="L28" i="19"/>
  <c r="M28" i="19"/>
  <c r="N28" i="19"/>
  <c r="O28" i="19"/>
  <c r="P28" i="19"/>
  <c r="Q28" i="19"/>
  <c r="C28" i="19"/>
  <c r="D25" i="19"/>
  <c r="E25" i="19"/>
  <c r="F25" i="19"/>
  <c r="G25" i="19"/>
  <c r="H25" i="19"/>
  <c r="I25" i="19"/>
  <c r="J25" i="19"/>
  <c r="K25" i="19"/>
  <c r="L25" i="19"/>
  <c r="M25" i="19"/>
  <c r="N25" i="19"/>
  <c r="O25" i="19"/>
  <c r="P25" i="19"/>
  <c r="Q25" i="19"/>
  <c r="C25" i="19"/>
  <c r="D21" i="19"/>
  <c r="E21" i="19"/>
  <c r="F21" i="19"/>
  <c r="G21" i="19"/>
  <c r="H21" i="19"/>
  <c r="I21" i="19"/>
  <c r="J21" i="19"/>
  <c r="K21" i="19"/>
  <c r="L21" i="19"/>
  <c r="M21" i="19"/>
  <c r="N21" i="19"/>
  <c r="O21" i="19"/>
  <c r="P21" i="19"/>
  <c r="Q21" i="19"/>
  <c r="C21" i="19"/>
  <c r="D15" i="19"/>
  <c r="E15" i="19"/>
  <c r="F15" i="19"/>
  <c r="G15" i="19"/>
  <c r="H15" i="19"/>
  <c r="I15" i="19"/>
  <c r="J15" i="19"/>
  <c r="K15" i="19"/>
  <c r="L15" i="19"/>
  <c r="M15" i="19"/>
  <c r="N15" i="19"/>
  <c r="O15" i="19"/>
  <c r="P15" i="19"/>
  <c r="Q15" i="19"/>
  <c r="C15" i="19"/>
  <c r="D11" i="19"/>
  <c r="E11" i="19"/>
  <c r="F11" i="19"/>
  <c r="G11" i="19"/>
  <c r="H11" i="19"/>
  <c r="I11" i="19"/>
  <c r="J11" i="19"/>
  <c r="K11" i="19"/>
  <c r="L11" i="19"/>
  <c r="M11" i="19"/>
  <c r="N11" i="19"/>
  <c r="O11" i="19"/>
  <c r="P11" i="19"/>
  <c r="Q11" i="19"/>
  <c r="C11" i="19"/>
  <c r="D7" i="19"/>
  <c r="E7" i="19"/>
  <c r="F7" i="19"/>
  <c r="G7" i="19"/>
  <c r="H7" i="19"/>
  <c r="I7" i="19"/>
  <c r="J7" i="19"/>
  <c r="K7" i="19"/>
  <c r="L7" i="19"/>
  <c r="M7" i="19"/>
  <c r="N7" i="19"/>
  <c r="O7" i="19"/>
  <c r="P7" i="19"/>
  <c r="Q7" i="19"/>
  <c r="C7" i="19"/>
  <c r="Q5" i="19"/>
  <c r="Q6" i="19"/>
  <c r="Q8" i="19"/>
  <c r="Q9" i="19"/>
  <c r="Q10" i="19"/>
  <c r="Q12" i="19"/>
  <c r="Q13" i="19"/>
  <c r="Q14" i="19"/>
  <c r="Q16" i="19"/>
  <c r="Q17" i="19"/>
  <c r="Q18" i="19"/>
  <c r="Q19" i="19"/>
  <c r="Q20" i="19"/>
  <c r="Q22" i="19"/>
  <c r="Q23" i="19"/>
  <c r="Q24" i="19"/>
  <c r="Q26" i="19"/>
  <c r="Q27" i="19"/>
  <c r="Q29" i="19"/>
  <c r="Q30" i="19"/>
  <c r="Q32" i="19"/>
  <c r="Q33" i="19"/>
  <c r="Q35" i="19"/>
  <c r="Q36" i="19"/>
  <c r="P5" i="19"/>
  <c r="P6" i="19"/>
  <c r="P8" i="19"/>
  <c r="P9" i="19"/>
  <c r="P10" i="19"/>
  <c r="P12" i="19"/>
  <c r="P13" i="19"/>
  <c r="P14" i="19"/>
  <c r="P16" i="19"/>
  <c r="P17" i="19"/>
  <c r="P18" i="19"/>
  <c r="P19" i="19"/>
  <c r="P20" i="19"/>
  <c r="P22" i="19"/>
  <c r="P23" i="19"/>
  <c r="P24" i="19"/>
  <c r="P26" i="19"/>
  <c r="P27" i="19"/>
  <c r="P29" i="19"/>
  <c r="P30" i="19"/>
  <c r="P32" i="19"/>
  <c r="P33" i="19"/>
  <c r="P35" i="19"/>
  <c r="P36" i="19"/>
  <c r="O5" i="19"/>
  <c r="O6" i="19"/>
  <c r="O8" i="19"/>
  <c r="O9" i="19"/>
  <c r="O10" i="19"/>
  <c r="O12" i="19"/>
  <c r="O13" i="19"/>
  <c r="O14" i="19"/>
  <c r="O16" i="19"/>
  <c r="O17" i="19"/>
  <c r="O18" i="19"/>
  <c r="O19" i="19"/>
  <c r="O20" i="19"/>
  <c r="O22" i="19"/>
  <c r="O23" i="19"/>
  <c r="O24" i="19"/>
  <c r="O26" i="19"/>
  <c r="O27" i="19"/>
  <c r="O29" i="19"/>
  <c r="O30" i="19"/>
  <c r="O32" i="19"/>
  <c r="O33" i="19"/>
  <c r="O35" i="19"/>
  <c r="O36" i="19"/>
  <c r="Q4" i="19"/>
  <c r="P4" i="19"/>
  <c r="O4" i="19"/>
</calcChain>
</file>

<file path=xl/sharedStrings.xml><?xml version="1.0" encoding="utf-8"?>
<sst xmlns="http://schemas.openxmlformats.org/spreadsheetml/2006/main" count="68" uniqueCount="46">
  <si>
    <t>Male</t>
  </si>
  <si>
    <t>Female</t>
  </si>
  <si>
    <t>Total</t>
  </si>
  <si>
    <t>Province</t>
  </si>
  <si>
    <t>Western</t>
  </si>
  <si>
    <t>Colombo</t>
  </si>
  <si>
    <t>Gampaha</t>
  </si>
  <si>
    <t>Kalutara</t>
  </si>
  <si>
    <t>Central</t>
  </si>
  <si>
    <t>Kandy</t>
  </si>
  <si>
    <t>Matale</t>
  </si>
  <si>
    <t>Nuwaraeliya</t>
  </si>
  <si>
    <t>Southern</t>
  </si>
  <si>
    <t>Galle</t>
  </si>
  <si>
    <t>Matara</t>
  </si>
  <si>
    <t>Hambantota</t>
  </si>
  <si>
    <t>Northern</t>
  </si>
  <si>
    <t>Jaffna</t>
  </si>
  <si>
    <t>Kilinochchi</t>
  </si>
  <si>
    <t>Mannar</t>
  </si>
  <si>
    <t>Vavuniya</t>
  </si>
  <si>
    <t>Mullativu</t>
  </si>
  <si>
    <t>Eastern</t>
  </si>
  <si>
    <t>Batticaloa</t>
  </si>
  <si>
    <t>Ampara</t>
  </si>
  <si>
    <t>Trincomalee</t>
  </si>
  <si>
    <t>North Western</t>
  </si>
  <si>
    <t>Kurunegala</t>
  </si>
  <si>
    <t>Puttlam</t>
  </si>
  <si>
    <t>North Central</t>
  </si>
  <si>
    <t>Anuradhapura</t>
  </si>
  <si>
    <t>Polonnaruwa</t>
  </si>
  <si>
    <t>Uva</t>
  </si>
  <si>
    <t>Badulla</t>
  </si>
  <si>
    <t>Monaragala</t>
  </si>
  <si>
    <t>Sabaragamuwa</t>
  </si>
  <si>
    <t>Ratnapura</t>
  </si>
  <si>
    <t>Kegalle</t>
  </si>
  <si>
    <t>Sri  Lanka</t>
  </si>
  <si>
    <t>Tamil   Medium</t>
  </si>
  <si>
    <t>District</t>
  </si>
  <si>
    <t>Sinhala  Medium</t>
  </si>
  <si>
    <t>Bilingual(Sinhala &amp; English)</t>
  </si>
  <si>
    <t>Bilingual(Tamil &amp; English)</t>
  </si>
  <si>
    <t>Data Source: School Census 2017</t>
  </si>
  <si>
    <t>5.3 - Upper Secondary (Grades 10-11)  Students - 2017 (in National Schools)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</si>
</sst>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24"/>
      <name val="Calibri"/>
      <family val="2"/>
      <scheme val="minor"/>
    </font>
    <font>
      <b/>
      <i/>
      <sz val="12"/>
      <color theme="3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i/>
      <sz val="14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F2C9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D9F5FF"/>
        <bgColor indexed="64"/>
      </patternFill>
    </fill>
    <fill>
      <patternFill patternType="solid">
        <fgColor rgb="FFF7EAE9"/>
        <bgColor indexed="64"/>
      </patternFill>
    </fill>
    <fill>
      <patternFill patternType="solid">
        <fgColor rgb="FFFFFFDD"/>
        <bgColor indexed="64"/>
      </patternFill>
    </fill>
    <fill>
      <patternFill patternType="solid">
        <fgColor rgb="FFC9FFC9"/>
        <bgColor indexed="64"/>
      </patternFill>
    </fill>
    <fill>
      <patternFill patternType="solid">
        <fgColor rgb="FFFBC99F"/>
        <bgColor indexed="64"/>
      </patternFill>
    </fill>
    <fill>
      <patternFill patternType="solid">
        <fgColor rgb="FFCCFFFF"/>
        <bgColor indexed="64"/>
      </patternFill>
    </fill>
  </fills>
  <borders count="16">
    <border>
      <left/>
      <right/>
      <top/>
      <bottom/>
      <diagonal/>
    </border>
    <border>
      <left style="thin">
        <color theme="7" tint="0.39997558519241921"/>
      </left>
      <right style="thin">
        <color theme="7" tint="0.39997558519241921"/>
      </right>
      <top style="thin">
        <color theme="7" tint="0.39997558519241921"/>
      </top>
      <bottom style="thin">
        <color theme="7" tint="0.39997558519241921"/>
      </bottom>
      <diagonal/>
    </border>
    <border>
      <left style="thin">
        <color theme="7" tint="0.59999389629810485"/>
      </left>
      <right style="thin">
        <color theme="7" tint="0.59999389629810485"/>
      </right>
      <top style="thin">
        <color theme="7" tint="0.59999389629810485"/>
      </top>
      <bottom style="thin">
        <color theme="7" tint="0.59999389629810485"/>
      </bottom>
      <diagonal/>
    </border>
    <border>
      <left style="medium">
        <color theme="5" tint="0.59999389629810485"/>
      </left>
      <right style="thin">
        <color theme="7" tint="0.39997558519241921"/>
      </right>
      <top style="medium">
        <color theme="5" tint="0.59999389629810485"/>
      </top>
      <bottom style="thin">
        <color theme="7" tint="0.39997558519241921"/>
      </bottom>
      <diagonal/>
    </border>
    <border>
      <left style="thin">
        <color theme="7" tint="0.39997558519241921"/>
      </left>
      <right style="thin">
        <color theme="7" tint="0.39997558519241921"/>
      </right>
      <top style="medium">
        <color theme="5" tint="0.59999389629810485"/>
      </top>
      <bottom style="thin">
        <color theme="7" tint="0.39997558519241921"/>
      </bottom>
      <diagonal/>
    </border>
    <border>
      <left style="thin">
        <color theme="7" tint="0.39997558519241921"/>
      </left>
      <right style="medium">
        <color theme="5" tint="0.59999389629810485"/>
      </right>
      <top style="medium">
        <color theme="5" tint="0.59999389629810485"/>
      </top>
      <bottom style="thin">
        <color theme="7" tint="0.39997558519241921"/>
      </bottom>
      <diagonal/>
    </border>
    <border>
      <left style="medium">
        <color theme="5" tint="0.59999389629810485"/>
      </left>
      <right style="thin">
        <color theme="7" tint="0.59999389629810485"/>
      </right>
      <top style="thin">
        <color theme="7" tint="0.59999389629810485"/>
      </top>
      <bottom style="thin">
        <color theme="7" tint="0.59999389629810485"/>
      </bottom>
      <diagonal/>
    </border>
    <border>
      <left style="thin">
        <color theme="7" tint="0.59999389629810485"/>
      </left>
      <right style="medium">
        <color theme="5" tint="0.59999389629810485"/>
      </right>
      <top style="thin">
        <color theme="7" tint="0.59999389629810485"/>
      </top>
      <bottom style="thin">
        <color theme="7" tint="0.59999389629810485"/>
      </bottom>
      <diagonal/>
    </border>
    <border>
      <left style="medium">
        <color theme="5" tint="0.59999389629810485"/>
      </left>
      <right style="thin">
        <color theme="7" tint="0.39997558519241921"/>
      </right>
      <top style="thin">
        <color theme="7" tint="0.39997558519241921"/>
      </top>
      <bottom/>
      <diagonal/>
    </border>
    <border>
      <left style="thin">
        <color theme="7" tint="0.39997558519241921"/>
      </left>
      <right style="medium">
        <color theme="5" tint="0.59999389629810485"/>
      </right>
      <top style="thin">
        <color theme="7" tint="0.39997558519241921"/>
      </top>
      <bottom style="thin">
        <color theme="7" tint="0.39997558519241921"/>
      </bottom>
      <diagonal/>
    </border>
    <border>
      <left style="medium">
        <color theme="5" tint="0.59999389629810485"/>
      </left>
      <right style="thin">
        <color theme="7" tint="0.39997558519241921"/>
      </right>
      <top/>
      <bottom/>
      <diagonal/>
    </border>
    <border>
      <left style="medium">
        <color theme="5" tint="0.59999389629810485"/>
      </left>
      <right style="thin">
        <color theme="7" tint="0.39997558519241921"/>
      </right>
      <top/>
      <bottom style="thin">
        <color theme="7" tint="0.39997558519241921"/>
      </bottom>
      <diagonal/>
    </border>
    <border>
      <left style="medium">
        <color theme="5" tint="0.59999389629810485"/>
      </left>
      <right/>
      <top style="thin">
        <color theme="7" tint="0.39997558519241921"/>
      </top>
      <bottom style="medium">
        <color theme="5" tint="0.59999389629810485"/>
      </bottom>
      <diagonal/>
    </border>
    <border>
      <left/>
      <right style="thin">
        <color theme="7" tint="0.39997558519241921"/>
      </right>
      <top style="thin">
        <color theme="7" tint="0.39997558519241921"/>
      </top>
      <bottom style="medium">
        <color theme="5" tint="0.59999389629810485"/>
      </bottom>
      <diagonal/>
    </border>
    <border>
      <left style="thin">
        <color theme="7" tint="0.39997558519241921"/>
      </left>
      <right/>
      <top style="thin">
        <color theme="7" tint="0.39997558519241921"/>
      </top>
      <bottom style="medium">
        <color theme="5" tint="0.59999389629810485"/>
      </bottom>
      <diagonal/>
    </border>
    <border>
      <left style="thin">
        <color theme="7" tint="0.39997558519241921"/>
      </left>
      <right style="medium">
        <color theme="5" tint="0.59999389629810485"/>
      </right>
      <top style="thin">
        <color theme="7" tint="0.39997558519241921"/>
      </top>
      <bottom style="medium">
        <color theme="5" tint="0.59999389629810485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Alignment="1">
      <alignment wrapText="1"/>
    </xf>
    <xf numFmtId="3" fontId="4" fillId="3" borderId="2" xfId="0" applyNumberFormat="1" applyFont="1" applyFill="1" applyBorder="1" applyAlignment="1">
      <alignment horizontal="center" vertical="top" wrapText="1"/>
    </xf>
    <xf numFmtId="3" fontId="0" fillId="5" borderId="1" xfId="0" applyNumberFormat="1" applyFont="1" applyFill="1" applyBorder="1" applyAlignment="1">
      <alignment wrapText="1"/>
    </xf>
    <xf numFmtId="164" fontId="0" fillId="6" borderId="1" xfId="0" applyNumberFormat="1" applyFont="1" applyFill="1" applyBorder="1" applyAlignment="1">
      <alignment wrapText="1"/>
    </xf>
    <xf numFmtId="3" fontId="0" fillId="6" borderId="1" xfId="0" applyNumberFormat="1" applyFont="1" applyFill="1" applyBorder="1" applyAlignment="1">
      <alignment wrapText="1"/>
    </xf>
    <xf numFmtId="3" fontId="1" fillId="7" borderId="1" xfId="0" applyNumberFormat="1" applyFont="1" applyFill="1" applyBorder="1" applyAlignment="1">
      <alignment wrapText="1"/>
    </xf>
    <xf numFmtId="3" fontId="0" fillId="0" borderId="0" xfId="0" applyNumberFormat="1" applyAlignment="1">
      <alignment wrapText="1"/>
    </xf>
    <xf numFmtId="3" fontId="4" fillId="3" borderId="7" xfId="0" applyNumberFormat="1" applyFont="1" applyFill="1" applyBorder="1" applyAlignment="1">
      <alignment horizontal="center" vertical="top" wrapText="1"/>
    </xf>
    <xf numFmtId="3" fontId="0" fillId="5" borderId="9" xfId="0" applyNumberFormat="1" applyFont="1" applyFill="1" applyBorder="1" applyAlignment="1">
      <alignment wrapText="1"/>
    </xf>
    <xf numFmtId="3" fontId="0" fillId="6" borderId="9" xfId="0" applyNumberFormat="1" applyFont="1" applyFill="1" applyBorder="1" applyAlignment="1">
      <alignment wrapText="1"/>
    </xf>
    <xf numFmtId="3" fontId="1" fillId="7" borderId="9" xfId="0" applyNumberFormat="1" applyFont="1" applyFill="1" applyBorder="1" applyAlignment="1">
      <alignment wrapText="1"/>
    </xf>
    <xf numFmtId="3" fontId="6" fillId="9" borderId="14" xfId="0" applyNumberFormat="1" applyFont="1" applyFill="1" applyBorder="1" applyAlignment="1">
      <alignment wrapText="1"/>
    </xf>
    <xf numFmtId="3" fontId="6" fillId="9" borderId="13" xfId="0" applyNumberFormat="1" applyFont="1" applyFill="1" applyBorder="1" applyAlignment="1">
      <alignment wrapText="1"/>
    </xf>
    <xf numFmtId="3" fontId="6" fillId="9" borderId="15" xfId="0" applyNumberFormat="1" applyFont="1" applyFill="1" applyBorder="1" applyAlignment="1">
      <alignment horizontal="center" wrapText="1"/>
    </xf>
    <xf numFmtId="3" fontId="5" fillId="4" borderId="8" xfId="0" applyNumberFormat="1" applyFont="1" applyFill="1" applyBorder="1" applyAlignment="1">
      <alignment horizontal="center" vertical="center" wrapText="1"/>
    </xf>
    <xf numFmtId="3" fontId="5" fillId="4" borderId="10" xfId="0" applyNumberFormat="1" applyFont="1" applyFill="1" applyBorder="1" applyAlignment="1">
      <alignment horizontal="center" vertical="center" wrapText="1"/>
    </xf>
    <xf numFmtId="3" fontId="5" fillId="4" borderId="11" xfId="0" applyNumberFormat="1" applyFont="1" applyFill="1" applyBorder="1" applyAlignment="1">
      <alignment horizontal="center" vertical="center" wrapText="1"/>
    </xf>
    <xf numFmtId="3" fontId="5" fillId="8" borderId="8" xfId="0" applyNumberFormat="1" applyFont="1" applyFill="1" applyBorder="1" applyAlignment="1">
      <alignment horizontal="center" vertical="center" wrapText="1"/>
    </xf>
    <xf numFmtId="3" fontId="5" fillId="8" borderId="10" xfId="0" applyNumberFormat="1" applyFont="1" applyFill="1" applyBorder="1" applyAlignment="1">
      <alignment horizontal="center" vertical="center" wrapText="1"/>
    </xf>
    <xf numFmtId="3" fontId="5" fillId="8" borderId="1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3" fontId="6" fillId="9" borderId="12" xfId="0" applyNumberFormat="1" applyFont="1" applyFill="1" applyBorder="1" applyAlignment="1">
      <alignment horizontal="center" wrapText="1"/>
    </xf>
    <xf numFmtId="3" fontId="6" fillId="9" borderId="13" xfId="0" applyNumberFormat="1" applyFont="1" applyFill="1" applyBorder="1" applyAlignment="1">
      <alignment horizontal="center" wrapText="1"/>
    </xf>
    <xf numFmtId="3" fontId="4" fillId="2" borderId="2" xfId="0" applyNumberFormat="1" applyFont="1" applyFill="1" applyBorder="1" applyAlignment="1">
      <alignment horizontal="center" vertical="center" wrapText="1"/>
    </xf>
    <xf numFmtId="3" fontId="4" fillId="2" borderId="7" xfId="0" applyNumberFormat="1" applyFont="1" applyFill="1" applyBorder="1" applyAlignment="1">
      <alignment horizontal="center" vertical="center" wrapText="1"/>
    </xf>
    <xf numFmtId="0" fontId="3" fillId="10" borderId="3" xfId="0" applyFont="1" applyFill="1" applyBorder="1" applyAlignment="1">
      <alignment horizontal="center" vertical="center" wrapText="1"/>
    </xf>
    <xf numFmtId="0" fontId="3" fillId="10" borderId="4" xfId="0" applyFont="1" applyFill="1" applyBorder="1" applyAlignment="1">
      <alignment horizontal="center" vertical="center" wrapText="1"/>
    </xf>
    <xf numFmtId="0" fontId="3" fillId="10" borderId="5" xfId="0" applyFont="1" applyFill="1" applyBorder="1" applyAlignment="1">
      <alignment horizontal="center" vertical="center" wrapText="1"/>
    </xf>
    <xf numFmtId="3" fontId="4" fillId="2" borderId="6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Q40"/>
  <sheetViews>
    <sheetView tabSelected="1" zoomScale="84" zoomScaleNormal="84" workbookViewId="0">
      <selection activeCell="J30" sqref="J30"/>
    </sheetView>
  </sheetViews>
  <sheetFormatPr defaultColWidth="8.85546875" defaultRowHeight="15" x14ac:dyDescent="0.25"/>
  <cols>
    <col min="1" max="1" width="16.7109375" style="1" bestFit="1" customWidth="1"/>
    <col min="2" max="2" width="13.140625" style="1" bestFit="1" customWidth="1"/>
    <col min="3" max="4" width="10" style="1" bestFit="1" customWidth="1"/>
    <col min="5" max="5" width="11.42578125" style="1" bestFit="1" customWidth="1"/>
    <col min="6" max="6" width="8.5703125" style="1" bestFit="1" customWidth="1"/>
    <col min="7" max="7" width="9" style="1" bestFit="1" customWidth="1"/>
    <col min="8" max="8" width="10.140625" style="1" customWidth="1"/>
    <col min="9" max="9" width="10" style="1" bestFit="1" customWidth="1"/>
    <col min="10" max="10" width="9" style="1" bestFit="1" customWidth="1"/>
    <col min="11" max="11" width="10" style="1" bestFit="1" customWidth="1"/>
    <col min="12" max="12" width="8.5703125" style="1" bestFit="1" customWidth="1"/>
    <col min="13" max="13" width="9" style="1" bestFit="1" customWidth="1"/>
    <col min="14" max="14" width="8.5703125" style="1" bestFit="1" customWidth="1"/>
    <col min="15" max="16" width="10" style="1" bestFit="1" customWidth="1"/>
    <col min="17" max="17" width="11.42578125" style="1" bestFit="1" customWidth="1"/>
    <col min="18" max="16384" width="8.85546875" style="1"/>
  </cols>
  <sheetData>
    <row r="1" spans="1:17" ht="33" customHeight="1" x14ac:dyDescent="0.25">
      <c r="A1" s="26" t="s">
        <v>45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</row>
    <row r="2" spans="1:17" ht="36.6" customHeight="1" x14ac:dyDescent="0.25">
      <c r="A2" s="29" t="s">
        <v>3</v>
      </c>
      <c r="B2" s="24" t="s">
        <v>40</v>
      </c>
      <c r="C2" s="24" t="s">
        <v>41</v>
      </c>
      <c r="D2" s="24"/>
      <c r="E2" s="24"/>
      <c r="F2" s="24" t="s">
        <v>42</v>
      </c>
      <c r="G2" s="24"/>
      <c r="H2" s="24"/>
      <c r="I2" s="24" t="s">
        <v>39</v>
      </c>
      <c r="J2" s="24"/>
      <c r="K2" s="24"/>
      <c r="L2" s="24" t="s">
        <v>43</v>
      </c>
      <c r="M2" s="24"/>
      <c r="N2" s="24"/>
      <c r="O2" s="24" t="s">
        <v>2</v>
      </c>
      <c r="P2" s="24"/>
      <c r="Q2" s="25"/>
    </row>
    <row r="3" spans="1:17" ht="15.75" x14ac:dyDescent="0.25">
      <c r="A3" s="29"/>
      <c r="B3" s="24"/>
      <c r="C3" s="2" t="s">
        <v>0</v>
      </c>
      <c r="D3" s="2" t="s">
        <v>1</v>
      </c>
      <c r="E3" s="2" t="s">
        <v>2</v>
      </c>
      <c r="F3" s="2" t="s">
        <v>0</v>
      </c>
      <c r="G3" s="2" t="s">
        <v>1</v>
      </c>
      <c r="H3" s="2" t="s">
        <v>2</v>
      </c>
      <c r="I3" s="2" t="s">
        <v>0</v>
      </c>
      <c r="J3" s="2" t="s">
        <v>1</v>
      </c>
      <c r="K3" s="2" t="s">
        <v>2</v>
      </c>
      <c r="L3" s="2" t="s">
        <v>0</v>
      </c>
      <c r="M3" s="2" t="s">
        <v>1</v>
      </c>
      <c r="N3" s="2" t="s">
        <v>2</v>
      </c>
      <c r="O3" s="2" t="s">
        <v>0</v>
      </c>
      <c r="P3" s="2" t="s">
        <v>1</v>
      </c>
      <c r="Q3" s="8" t="s">
        <v>2</v>
      </c>
    </row>
    <row r="4" spans="1:17" x14ac:dyDescent="0.25">
      <c r="A4" s="15" t="s">
        <v>4</v>
      </c>
      <c r="B4" s="3" t="s">
        <v>5</v>
      </c>
      <c r="C4" s="3">
        <v>10480</v>
      </c>
      <c r="D4" s="3">
        <v>7921</v>
      </c>
      <c r="E4" s="3">
        <v>18401</v>
      </c>
      <c r="F4" s="3">
        <v>1217</v>
      </c>
      <c r="G4" s="3">
        <v>1156</v>
      </c>
      <c r="H4" s="3">
        <v>2373</v>
      </c>
      <c r="I4" s="3">
        <v>1055</v>
      </c>
      <c r="J4" s="3">
        <v>485</v>
      </c>
      <c r="K4" s="3">
        <v>1540</v>
      </c>
      <c r="L4" s="3">
        <v>162</v>
      </c>
      <c r="M4" s="3">
        <v>135</v>
      </c>
      <c r="N4" s="3">
        <v>297</v>
      </c>
      <c r="O4" s="3">
        <f>SUM(C4+F4+I4+L4)</f>
        <v>12914</v>
      </c>
      <c r="P4" s="3">
        <f>SUM(D4+G4+J4+M4)</f>
        <v>9697</v>
      </c>
      <c r="Q4" s="9">
        <f>SUM(O4:P4)</f>
        <v>22611</v>
      </c>
    </row>
    <row r="5" spans="1:17" x14ac:dyDescent="0.25">
      <c r="A5" s="16"/>
      <c r="B5" s="4" t="s">
        <v>6</v>
      </c>
      <c r="C5" s="5">
        <v>4737</v>
      </c>
      <c r="D5" s="5">
        <v>3601</v>
      </c>
      <c r="E5" s="5">
        <v>8338</v>
      </c>
      <c r="F5" s="5">
        <v>320</v>
      </c>
      <c r="G5" s="5">
        <v>345</v>
      </c>
      <c r="H5" s="5">
        <v>665</v>
      </c>
      <c r="I5" s="5">
        <v>196</v>
      </c>
      <c r="J5" s="5">
        <v>90</v>
      </c>
      <c r="K5" s="5">
        <v>286</v>
      </c>
      <c r="L5" s="5">
        <v>50</v>
      </c>
      <c r="M5" s="5">
        <v>58</v>
      </c>
      <c r="N5" s="5">
        <v>108</v>
      </c>
      <c r="O5" s="5">
        <f t="shared" ref="O5:O36" si="0">SUM(C5+F5+I5+L5)</f>
        <v>5303</v>
      </c>
      <c r="P5" s="5">
        <f t="shared" ref="P5:P36" si="1">SUM(D5+G5+J5+M5)</f>
        <v>4094</v>
      </c>
      <c r="Q5" s="10">
        <f t="shared" ref="Q5:Q36" si="2">SUM(O5:P5)</f>
        <v>9397</v>
      </c>
    </row>
    <row r="6" spans="1:17" x14ac:dyDescent="0.25">
      <c r="A6" s="16"/>
      <c r="B6" s="3" t="s">
        <v>7</v>
      </c>
      <c r="C6" s="3">
        <v>3981</v>
      </c>
      <c r="D6" s="3">
        <v>3626</v>
      </c>
      <c r="E6" s="3">
        <v>7607</v>
      </c>
      <c r="F6" s="3">
        <v>167</v>
      </c>
      <c r="G6" s="3">
        <v>215</v>
      </c>
      <c r="H6" s="3">
        <v>382</v>
      </c>
      <c r="I6" s="3">
        <v>312</v>
      </c>
      <c r="J6" s="3">
        <v>116</v>
      </c>
      <c r="K6" s="3">
        <v>428</v>
      </c>
      <c r="L6" s="3">
        <v>36</v>
      </c>
      <c r="M6" s="3">
        <v>41</v>
      </c>
      <c r="N6" s="3">
        <v>77</v>
      </c>
      <c r="O6" s="3">
        <f t="shared" si="0"/>
        <v>4496</v>
      </c>
      <c r="P6" s="3">
        <f t="shared" si="1"/>
        <v>3998</v>
      </c>
      <c r="Q6" s="9">
        <f t="shared" si="2"/>
        <v>8494</v>
      </c>
    </row>
    <row r="7" spans="1:17" x14ac:dyDescent="0.25">
      <c r="A7" s="17"/>
      <c r="B7" s="6" t="s">
        <v>2</v>
      </c>
      <c r="C7" s="6">
        <f>SUM(C4:C6)</f>
        <v>19198</v>
      </c>
      <c r="D7" s="6">
        <f t="shared" ref="D7:Q7" si="3">SUM(D4:D6)</f>
        <v>15148</v>
      </c>
      <c r="E7" s="6">
        <f t="shared" si="3"/>
        <v>34346</v>
      </c>
      <c r="F7" s="6">
        <f t="shared" si="3"/>
        <v>1704</v>
      </c>
      <c r="G7" s="6">
        <f t="shared" si="3"/>
        <v>1716</v>
      </c>
      <c r="H7" s="6">
        <f t="shared" si="3"/>
        <v>3420</v>
      </c>
      <c r="I7" s="6">
        <f t="shared" si="3"/>
        <v>1563</v>
      </c>
      <c r="J7" s="6">
        <f t="shared" si="3"/>
        <v>691</v>
      </c>
      <c r="K7" s="6">
        <f t="shared" si="3"/>
        <v>2254</v>
      </c>
      <c r="L7" s="6">
        <f t="shared" si="3"/>
        <v>248</v>
      </c>
      <c r="M7" s="6">
        <f t="shared" si="3"/>
        <v>234</v>
      </c>
      <c r="N7" s="6">
        <f t="shared" si="3"/>
        <v>482</v>
      </c>
      <c r="O7" s="6">
        <f t="shared" si="3"/>
        <v>22713</v>
      </c>
      <c r="P7" s="6">
        <f t="shared" si="3"/>
        <v>17789</v>
      </c>
      <c r="Q7" s="11">
        <f t="shared" si="3"/>
        <v>40502</v>
      </c>
    </row>
    <row r="8" spans="1:17" x14ac:dyDescent="0.25">
      <c r="A8" s="18" t="s">
        <v>8</v>
      </c>
      <c r="B8" s="3" t="s">
        <v>9</v>
      </c>
      <c r="C8" s="3">
        <v>4131</v>
      </c>
      <c r="D8" s="3">
        <v>4002</v>
      </c>
      <c r="E8" s="3">
        <v>8133</v>
      </c>
      <c r="F8" s="3">
        <v>241</v>
      </c>
      <c r="G8" s="3">
        <v>482</v>
      </c>
      <c r="H8" s="3">
        <v>723</v>
      </c>
      <c r="I8" s="3">
        <v>1253</v>
      </c>
      <c r="J8" s="3">
        <v>1235</v>
      </c>
      <c r="K8" s="3">
        <v>2488</v>
      </c>
      <c r="L8" s="3">
        <v>136</v>
      </c>
      <c r="M8" s="3">
        <v>199</v>
      </c>
      <c r="N8" s="3">
        <v>335</v>
      </c>
      <c r="O8" s="3">
        <f t="shared" si="0"/>
        <v>5761</v>
      </c>
      <c r="P8" s="3">
        <f t="shared" si="1"/>
        <v>5918</v>
      </c>
      <c r="Q8" s="9">
        <f t="shared" si="2"/>
        <v>11679</v>
      </c>
    </row>
    <row r="9" spans="1:17" x14ac:dyDescent="0.25">
      <c r="A9" s="19"/>
      <c r="B9" s="4" t="s">
        <v>10</v>
      </c>
      <c r="C9" s="5">
        <v>1306</v>
      </c>
      <c r="D9" s="5">
        <v>1204</v>
      </c>
      <c r="E9" s="5">
        <v>2510</v>
      </c>
      <c r="F9" s="5">
        <v>52</v>
      </c>
      <c r="G9" s="5">
        <v>57</v>
      </c>
      <c r="H9" s="5">
        <v>109</v>
      </c>
      <c r="I9" s="5">
        <v>502</v>
      </c>
      <c r="J9" s="5">
        <v>548</v>
      </c>
      <c r="K9" s="5">
        <v>1050</v>
      </c>
      <c r="L9" s="5">
        <v>128</v>
      </c>
      <c r="M9" s="5">
        <v>132</v>
      </c>
      <c r="N9" s="5">
        <v>260</v>
      </c>
      <c r="O9" s="5">
        <f t="shared" si="0"/>
        <v>1988</v>
      </c>
      <c r="P9" s="5">
        <f t="shared" si="1"/>
        <v>1941</v>
      </c>
      <c r="Q9" s="10">
        <f t="shared" si="2"/>
        <v>3929</v>
      </c>
    </row>
    <row r="10" spans="1:17" x14ac:dyDescent="0.25">
      <c r="A10" s="19"/>
      <c r="B10" s="3" t="s">
        <v>11</v>
      </c>
      <c r="C10" s="3">
        <v>945</v>
      </c>
      <c r="D10" s="3">
        <v>871</v>
      </c>
      <c r="E10" s="3">
        <v>1816</v>
      </c>
      <c r="F10" s="3">
        <v>32</v>
      </c>
      <c r="G10" s="3">
        <v>42</v>
      </c>
      <c r="H10" s="3">
        <v>74</v>
      </c>
      <c r="I10" s="3">
        <v>90</v>
      </c>
      <c r="J10" s="3">
        <v>98</v>
      </c>
      <c r="K10" s="3">
        <v>188</v>
      </c>
      <c r="L10" s="3">
        <v>0</v>
      </c>
      <c r="M10" s="3">
        <v>0</v>
      </c>
      <c r="N10" s="3">
        <v>0</v>
      </c>
      <c r="O10" s="3">
        <f t="shared" si="0"/>
        <v>1067</v>
      </c>
      <c r="P10" s="3">
        <f t="shared" si="1"/>
        <v>1011</v>
      </c>
      <c r="Q10" s="9">
        <f t="shared" si="2"/>
        <v>2078</v>
      </c>
    </row>
    <row r="11" spans="1:17" x14ac:dyDescent="0.25">
      <c r="A11" s="20"/>
      <c r="B11" s="6" t="s">
        <v>2</v>
      </c>
      <c r="C11" s="6">
        <f>SUM(C8:C10)</f>
        <v>6382</v>
      </c>
      <c r="D11" s="6">
        <f t="shared" ref="D11:Q11" si="4">SUM(D8:D10)</f>
        <v>6077</v>
      </c>
      <c r="E11" s="6">
        <f t="shared" si="4"/>
        <v>12459</v>
      </c>
      <c r="F11" s="6">
        <f t="shared" si="4"/>
        <v>325</v>
      </c>
      <c r="G11" s="6">
        <f t="shared" si="4"/>
        <v>581</v>
      </c>
      <c r="H11" s="6">
        <f t="shared" si="4"/>
        <v>906</v>
      </c>
      <c r="I11" s="6">
        <f t="shared" si="4"/>
        <v>1845</v>
      </c>
      <c r="J11" s="6">
        <f t="shared" si="4"/>
        <v>1881</v>
      </c>
      <c r="K11" s="6">
        <f t="shared" si="4"/>
        <v>3726</v>
      </c>
      <c r="L11" s="6">
        <f t="shared" si="4"/>
        <v>264</v>
      </c>
      <c r="M11" s="6">
        <f t="shared" si="4"/>
        <v>331</v>
      </c>
      <c r="N11" s="6">
        <f t="shared" si="4"/>
        <v>595</v>
      </c>
      <c r="O11" s="6">
        <f t="shared" si="4"/>
        <v>8816</v>
      </c>
      <c r="P11" s="6">
        <f t="shared" si="4"/>
        <v>8870</v>
      </c>
      <c r="Q11" s="11">
        <f t="shared" si="4"/>
        <v>17686</v>
      </c>
    </row>
    <row r="12" spans="1:17" ht="15" customHeight="1" x14ac:dyDescent="0.25">
      <c r="A12" s="15" t="s">
        <v>12</v>
      </c>
      <c r="B12" s="3" t="s">
        <v>13</v>
      </c>
      <c r="C12" s="3">
        <v>6644</v>
      </c>
      <c r="D12" s="3">
        <v>5775</v>
      </c>
      <c r="E12" s="3">
        <v>12419</v>
      </c>
      <c r="F12" s="3">
        <v>384</v>
      </c>
      <c r="G12" s="3">
        <v>405</v>
      </c>
      <c r="H12" s="3">
        <v>789</v>
      </c>
      <c r="I12" s="3">
        <v>137</v>
      </c>
      <c r="J12" s="3">
        <v>77</v>
      </c>
      <c r="K12" s="3">
        <v>214</v>
      </c>
      <c r="L12" s="3">
        <v>3</v>
      </c>
      <c r="M12" s="3">
        <v>19</v>
      </c>
      <c r="N12" s="3">
        <v>22</v>
      </c>
      <c r="O12" s="3">
        <f t="shared" si="0"/>
        <v>7168</v>
      </c>
      <c r="P12" s="3">
        <f t="shared" si="1"/>
        <v>6276</v>
      </c>
      <c r="Q12" s="9">
        <f t="shared" si="2"/>
        <v>13444</v>
      </c>
    </row>
    <row r="13" spans="1:17" x14ac:dyDescent="0.25">
      <c r="A13" s="16"/>
      <c r="B13" s="4" t="s">
        <v>15</v>
      </c>
      <c r="C13" s="5">
        <v>3202</v>
      </c>
      <c r="D13" s="5">
        <v>3286</v>
      </c>
      <c r="E13" s="5">
        <v>6488</v>
      </c>
      <c r="F13" s="5">
        <v>245</v>
      </c>
      <c r="G13" s="5">
        <v>391</v>
      </c>
      <c r="H13" s="5">
        <v>636</v>
      </c>
      <c r="I13" s="5">
        <v>78</v>
      </c>
      <c r="J13" s="5">
        <v>84</v>
      </c>
      <c r="K13" s="5">
        <v>162</v>
      </c>
      <c r="L13" s="5">
        <v>0</v>
      </c>
      <c r="M13" s="5">
        <v>0</v>
      </c>
      <c r="N13" s="5">
        <v>0</v>
      </c>
      <c r="O13" s="5">
        <f t="shared" si="0"/>
        <v>3525</v>
      </c>
      <c r="P13" s="5">
        <f t="shared" si="1"/>
        <v>3761</v>
      </c>
      <c r="Q13" s="10">
        <f t="shared" si="2"/>
        <v>7286</v>
      </c>
    </row>
    <row r="14" spans="1:17" x14ac:dyDescent="0.25">
      <c r="A14" s="16"/>
      <c r="B14" s="3" t="s">
        <v>14</v>
      </c>
      <c r="C14" s="3">
        <v>4569</v>
      </c>
      <c r="D14" s="3">
        <v>4193</v>
      </c>
      <c r="E14" s="3">
        <v>8762</v>
      </c>
      <c r="F14" s="3">
        <v>311</v>
      </c>
      <c r="G14" s="3">
        <v>383</v>
      </c>
      <c r="H14" s="3">
        <v>694</v>
      </c>
      <c r="I14" s="3">
        <v>178</v>
      </c>
      <c r="J14" s="3">
        <v>163</v>
      </c>
      <c r="K14" s="3">
        <v>341</v>
      </c>
      <c r="L14" s="3">
        <v>16</v>
      </c>
      <c r="M14" s="3">
        <v>7</v>
      </c>
      <c r="N14" s="3">
        <v>23</v>
      </c>
      <c r="O14" s="3">
        <f t="shared" si="0"/>
        <v>5074</v>
      </c>
      <c r="P14" s="3">
        <f t="shared" si="1"/>
        <v>4746</v>
      </c>
      <c r="Q14" s="9">
        <f t="shared" si="2"/>
        <v>9820</v>
      </c>
    </row>
    <row r="15" spans="1:17" x14ac:dyDescent="0.25">
      <c r="A15" s="17"/>
      <c r="B15" s="6" t="s">
        <v>2</v>
      </c>
      <c r="C15" s="6">
        <f>SUM(C12:C14)</f>
        <v>14415</v>
      </c>
      <c r="D15" s="6">
        <f t="shared" ref="D15:Q15" si="5">SUM(D12:D14)</f>
        <v>13254</v>
      </c>
      <c r="E15" s="6">
        <f t="shared" si="5"/>
        <v>27669</v>
      </c>
      <c r="F15" s="6">
        <f t="shared" si="5"/>
        <v>940</v>
      </c>
      <c r="G15" s="6">
        <f t="shared" si="5"/>
        <v>1179</v>
      </c>
      <c r="H15" s="6">
        <f t="shared" si="5"/>
        <v>2119</v>
      </c>
      <c r="I15" s="6">
        <f t="shared" si="5"/>
        <v>393</v>
      </c>
      <c r="J15" s="6">
        <f t="shared" si="5"/>
        <v>324</v>
      </c>
      <c r="K15" s="6">
        <f t="shared" si="5"/>
        <v>717</v>
      </c>
      <c r="L15" s="6">
        <f t="shared" si="5"/>
        <v>19</v>
      </c>
      <c r="M15" s="6">
        <f t="shared" si="5"/>
        <v>26</v>
      </c>
      <c r="N15" s="6">
        <f t="shared" si="5"/>
        <v>45</v>
      </c>
      <c r="O15" s="6">
        <f t="shared" si="5"/>
        <v>15767</v>
      </c>
      <c r="P15" s="6">
        <f t="shared" si="5"/>
        <v>14783</v>
      </c>
      <c r="Q15" s="11">
        <f t="shared" si="5"/>
        <v>30550</v>
      </c>
    </row>
    <row r="16" spans="1:17" x14ac:dyDescent="0.25">
      <c r="A16" s="18" t="s">
        <v>16</v>
      </c>
      <c r="B16" s="3" t="s">
        <v>17</v>
      </c>
      <c r="C16" s="3">
        <v>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1372</v>
      </c>
      <c r="J16" s="3">
        <v>812</v>
      </c>
      <c r="K16" s="3">
        <v>2184</v>
      </c>
      <c r="L16" s="3">
        <v>166</v>
      </c>
      <c r="M16" s="3">
        <v>176</v>
      </c>
      <c r="N16" s="3">
        <v>342</v>
      </c>
      <c r="O16" s="3">
        <f t="shared" si="0"/>
        <v>1538</v>
      </c>
      <c r="P16" s="3">
        <f t="shared" si="1"/>
        <v>988</v>
      </c>
      <c r="Q16" s="9">
        <f t="shared" si="2"/>
        <v>2526</v>
      </c>
    </row>
    <row r="17" spans="1:17" x14ac:dyDescent="0.25">
      <c r="A17" s="19"/>
      <c r="B17" s="4" t="s">
        <v>18</v>
      </c>
      <c r="C17" s="5">
        <v>0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v>258</v>
      </c>
      <c r="J17" s="5">
        <v>264</v>
      </c>
      <c r="K17" s="5">
        <v>522</v>
      </c>
      <c r="L17" s="5">
        <v>0</v>
      </c>
      <c r="M17" s="5">
        <v>0</v>
      </c>
      <c r="N17" s="5">
        <v>0</v>
      </c>
      <c r="O17" s="5">
        <f t="shared" si="0"/>
        <v>258</v>
      </c>
      <c r="P17" s="5">
        <f t="shared" si="1"/>
        <v>264</v>
      </c>
      <c r="Q17" s="10">
        <f t="shared" si="2"/>
        <v>522</v>
      </c>
    </row>
    <row r="18" spans="1:17" x14ac:dyDescent="0.25">
      <c r="A18" s="19"/>
      <c r="B18" s="3" t="s">
        <v>19</v>
      </c>
      <c r="C18" s="3">
        <v>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508</v>
      </c>
      <c r="J18" s="3">
        <v>470</v>
      </c>
      <c r="K18" s="3">
        <v>978</v>
      </c>
      <c r="L18" s="3">
        <v>26</v>
      </c>
      <c r="M18" s="3">
        <v>28</v>
      </c>
      <c r="N18" s="3">
        <v>54</v>
      </c>
      <c r="O18" s="3">
        <f t="shared" si="0"/>
        <v>534</v>
      </c>
      <c r="P18" s="3">
        <f t="shared" si="1"/>
        <v>498</v>
      </c>
      <c r="Q18" s="9">
        <f t="shared" si="2"/>
        <v>1032</v>
      </c>
    </row>
    <row r="19" spans="1:17" x14ac:dyDescent="0.25">
      <c r="A19" s="19"/>
      <c r="B19" s="4" t="s">
        <v>21</v>
      </c>
      <c r="C19" s="5">
        <v>32</v>
      </c>
      <c r="D19" s="5">
        <v>27</v>
      </c>
      <c r="E19" s="5">
        <v>59</v>
      </c>
      <c r="F19" s="5">
        <v>0</v>
      </c>
      <c r="G19" s="5">
        <v>0</v>
      </c>
      <c r="H19" s="5">
        <v>0</v>
      </c>
      <c r="I19" s="5">
        <v>139</v>
      </c>
      <c r="J19" s="5">
        <v>207</v>
      </c>
      <c r="K19" s="5">
        <v>346</v>
      </c>
      <c r="L19" s="5">
        <v>3</v>
      </c>
      <c r="M19" s="5">
        <v>5</v>
      </c>
      <c r="N19" s="5">
        <v>8</v>
      </c>
      <c r="O19" s="5">
        <f t="shared" si="0"/>
        <v>174</v>
      </c>
      <c r="P19" s="5">
        <f t="shared" si="1"/>
        <v>239</v>
      </c>
      <c r="Q19" s="10">
        <f t="shared" si="2"/>
        <v>413</v>
      </c>
    </row>
    <row r="20" spans="1:17" x14ac:dyDescent="0.25">
      <c r="A20" s="19"/>
      <c r="B20" s="3" t="s">
        <v>20</v>
      </c>
      <c r="C20" s="3">
        <v>58</v>
      </c>
      <c r="D20" s="3">
        <v>60</v>
      </c>
      <c r="E20" s="3">
        <v>118</v>
      </c>
      <c r="F20" s="3">
        <v>3</v>
      </c>
      <c r="G20" s="3">
        <v>1</v>
      </c>
      <c r="H20" s="3">
        <v>4</v>
      </c>
      <c r="I20" s="3">
        <v>445</v>
      </c>
      <c r="J20" s="3">
        <v>411</v>
      </c>
      <c r="K20" s="3">
        <v>856</v>
      </c>
      <c r="L20" s="3">
        <v>71</v>
      </c>
      <c r="M20" s="3">
        <v>58</v>
      </c>
      <c r="N20" s="3">
        <v>129</v>
      </c>
      <c r="O20" s="3">
        <f t="shared" si="0"/>
        <v>577</v>
      </c>
      <c r="P20" s="3">
        <f t="shared" si="1"/>
        <v>530</v>
      </c>
      <c r="Q20" s="9">
        <f t="shared" si="2"/>
        <v>1107</v>
      </c>
    </row>
    <row r="21" spans="1:17" x14ac:dyDescent="0.25">
      <c r="A21" s="20"/>
      <c r="B21" s="6" t="s">
        <v>2</v>
      </c>
      <c r="C21" s="6">
        <f>SUM(C16:C20)</f>
        <v>90</v>
      </c>
      <c r="D21" s="6">
        <f t="shared" ref="D21:Q21" si="6">SUM(D16:D20)</f>
        <v>87</v>
      </c>
      <c r="E21" s="6">
        <f t="shared" si="6"/>
        <v>177</v>
      </c>
      <c r="F21" s="6">
        <f t="shared" si="6"/>
        <v>3</v>
      </c>
      <c r="G21" s="6">
        <f t="shared" si="6"/>
        <v>1</v>
      </c>
      <c r="H21" s="6">
        <f t="shared" si="6"/>
        <v>4</v>
      </c>
      <c r="I21" s="6">
        <f t="shared" si="6"/>
        <v>2722</v>
      </c>
      <c r="J21" s="6">
        <f t="shared" si="6"/>
        <v>2164</v>
      </c>
      <c r="K21" s="6">
        <f t="shared" si="6"/>
        <v>4886</v>
      </c>
      <c r="L21" s="6">
        <f t="shared" si="6"/>
        <v>266</v>
      </c>
      <c r="M21" s="6">
        <f t="shared" si="6"/>
        <v>267</v>
      </c>
      <c r="N21" s="6">
        <f t="shared" si="6"/>
        <v>533</v>
      </c>
      <c r="O21" s="6">
        <f t="shared" si="6"/>
        <v>3081</v>
      </c>
      <c r="P21" s="6">
        <f t="shared" si="6"/>
        <v>2519</v>
      </c>
      <c r="Q21" s="11">
        <f t="shared" si="6"/>
        <v>5600</v>
      </c>
    </row>
    <row r="22" spans="1:17" x14ac:dyDescent="0.25">
      <c r="A22" s="15" t="s">
        <v>22</v>
      </c>
      <c r="B22" s="3" t="s">
        <v>24</v>
      </c>
      <c r="C22" s="3">
        <v>590</v>
      </c>
      <c r="D22" s="3">
        <v>582</v>
      </c>
      <c r="E22" s="3">
        <v>1172</v>
      </c>
      <c r="F22" s="3">
        <v>43</v>
      </c>
      <c r="G22" s="3">
        <v>64</v>
      </c>
      <c r="H22" s="3">
        <v>107</v>
      </c>
      <c r="I22" s="3">
        <v>2580</v>
      </c>
      <c r="J22" s="3">
        <v>1023</v>
      </c>
      <c r="K22" s="3">
        <v>3603</v>
      </c>
      <c r="L22" s="3">
        <v>203</v>
      </c>
      <c r="M22" s="3">
        <v>147</v>
      </c>
      <c r="N22" s="3">
        <v>350</v>
      </c>
      <c r="O22" s="3">
        <f t="shared" si="0"/>
        <v>3416</v>
      </c>
      <c r="P22" s="3">
        <f t="shared" si="1"/>
        <v>1816</v>
      </c>
      <c r="Q22" s="9">
        <f t="shared" si="2"/>
        <v>5232</v>
      </c>
    </row>
    <row r="23" spans="1:17" x14ac:dyDescent="0.25">
      <c r="A23" s="16"/>
      <c r="B23" s="4" t="s">
        <v>23</v>
      </c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v>2351</v>
      </c>
      <c r="J23" s="5">
        <v>1249</v>
      </c>
      <c r="K23" s="5">
        <v>3600</v>
      </c>
      <c r="L23" s="5">
        <v>38</v>
      </c>
      <c r="M23" s="5">
        <v>65</v>
      </c>
      <c r="N23" s="5">
        <v>103</v>
      </c>
      <c r="O23" s="5">
        <f t="shared" si="0"/>
        <v>2389</v>
      </c>
      <c r="P23" s="5">
        <f t="shared" si="1"/>
        <v>1314</v>
      </c>
      <c r="Q23" s="10">
        <f t="shared" si="2"/>
        <v>3703</v>
      </c>
    </row>
    <row r="24" spans="1:17" x14ac:dyDescent="0.25">
      <c r="A24" s="16"/>
      <c r="B24" s="3" t="s">
        <v>25</v>
      </c>
      <c r="C24" s="3">
        <v>324</v>
      </c>
      <c r="D24" s="3">
        <v>281</v>
      </c>
      <c r="E24" s="3">
        <v>605</v>
      </c>
      <c r="F24" s="3">
        <v>0</v>
      </c>
      <c r="G24" s="3">
        <v>0</v>
      </c>
      <c r="H24" s="3">
        <v>0</v>
      </c>
      <c r="I24" s="3">
        <v>1017</v>
      </c>
      <c r="J24" s="3">
        <v>584</v>
      </c>
      <c r="K24" s="3">
        <v>1601</v>
      </c>
      <c r="L24" s="3">
        <v>44</v>
      </c>
      <c r="M24" s="3">
        <v>27</v>
      </c>
      <c r="N24" s="3">
        <v>71</v>
      </c>
      <c r="O24" s="3">
        <f t="shared" si="0"/>
        <v>1385</v>
      </c>
      <c r="P24" s="3">
        <f t="shared" si="1"/>
        <v>892</v>
      </c>
      <c r="Q24" s="9">
        <f t="shared" si="2"/>
        <v>2277</v>
      </c>
    </row>
    <row r="25" spans="1:17" x14ac:dyDescent="0.25">
      <c r="A25" s="17"/>
      <c r="B25" s="6" t="s">
        <v>2</v>
      </c>
      <c r="C25" s="6">
        <f>SUM(C22:C24)</f>
        <v>914</v>
      </c>
      <c r="D25" s="6">
        <f t="shared" ref="D25:Q25" si="7">SUM(D22:D24)</f>
        <v>863</v>
      </c>
      <c r="E25" s="6">
        <f t="shared" si="7"/>
        <v>1777</v>
      </c>
      <c r="F25" s="6">
        <f t="shared" si="7"/>
        <v>43</v>
      </c>
      <c r="G25" s="6">
        <f t="shared" si="7"/>
        <v>64</v>
      </c>
      <c r="H25" s="6">
        <f t="shared" si="7"/>
        <v>107</v>
      </c>
      <c r="I25" s="6">
        <f t="shared" si="7"/>
        <v>5948</v>
      </c>
      <c r="J25" s="6">
        <f t="shared" si="7"/>
        <v>2856</v>
      </c>
      <c r="K25" s="6">
        <f t="shared" si="7"/>
        <v>8804</v>
      </c>
      <c r="L25" s="6">
        <f t="shared" si="7"/>
        <v>285</v>
      </c>
      <c r="M25" s="6">
        <f t="shared" si="7"/>
        <v>239</v>
      </c>
      <c r="N25" s="6">
        <f t="shared" si="7"/>
        <v>524</v>
      </c>
      <c r="O25" s="6">
        <f t="shared" si="7"/>
        <v>7190</v>
      </c>
      <c r="P25" s="6">
        <f t="shared" si="7"/>
        <v>4022</v>
      </c>
      <c r="Q25" s="11">
        <f t="shared" si="7"/>
        <v>11212</v>
      </c>
    </row>
    <row r="26" spans="1:17" ht="15" customHeight="1" x14ac:dyDescent="0.25">
      <c r="A26" s="18" t="s">
        <v>26</v>
      </c>
      <c r="B26" s="3" t="s">
        <v>27</v>
      </c>
      <c r="C26" s="3">
        <v>4867</v>
      </c>
      <c r="D26" s="3">
        <v>4888</v>
      </c>
      <c r="E26" s="3">
        <v>9755</v>
      </c>
      <c r="F26" s="3">
        <v>432</v>
      </c>
      <c r="G26" s="3">
        <v>521</v>
      </c>
      <c r="H26" s="3">
        <v>953</v>
      </c>
      <c r="I26" s="3">
        <v>442</v>
      </c>
      <c r="J26" s="3">
        <v>480</v>
      </c>
      <c r="K26" s="3">
        <v>922</v>
      </c>
      <c r="L26" s="3">
        <v>36</v>
      </c>
      <c r="M26" s="3">
        <v>60</v>
      </c>
      <c r="N26" s="3">
        <v>96</v>
      </c>
      <c r="O26" s="3">
        <f t="shared" si="0"/>
        <v>5777</v>
      </c>
      <c r="P26" s="3">
        <f t="shared" si="1"/>
        <v>5949</v>
      </c>
      <c r="Q26" s="9">
        <f t="shared" si="2"/>
        <v>11726</v>
      </c>
    </row>
    <row r="27" spans="1:17" x14ac:dyDescent="0.25">
      <c r="A27" s="19"/>
      <c r="B27" s="4" t="s">
        <v>28</v>
      </c>
      <c r="C27" s="5">
        <v>1423</v>
      </c>
      <c r="D27" s="5">
        <v>745</v>
      </c>
      <c r="E27" s="5">
        <v>2168</v>
      </c>
      <c r="F27" s="5">
        <v>129</v>
      </c>
      <c r="G27" s="5">
        <v>34</v>
      </c>
      <c r="H27" s="5">
        <v>163</v>
      </c>
      <c r="I27" s="5">
        <v>593</v>
      </c>
      <c r="J27" s="5">
        <v>166</v>
      </c>
      <c r="K27" s="5">
        <v>759</v>
      </c>
      <c r="L27" s="5">
        <v>0</v>
      </c>
      <c r="M27" s="5">
        <v>0</v>
      </c>
      <c r="N27" s="5">
        <v>0</v>
      </c>
      <c r="O27" s="5">
        <f t="shared" si="0"/>
        <v>2145</v>
      </c>
      <c r="P27" s="5">
        <f t="shared" si="1"/>
        <v>945</v>
      </c>
      <c r="Q27" s="10">
        <f t="shared" si="2"/>
        <v>3090</v>
      </c>
    </row>
    <row r="28" spans="1:17" x14ac:dyDescent="0.25">
      <c r="A28" s="20"/>
      <c r="B28" s="6" t="s">
        <v>2</v>
      </c>
      <c r="C28" s="6">
        <f>SUM(C26:C27)</f>
        <v>6290</v>
      </c>
      <c r="D28" s="6">
        <f t="shared" ref="D28:Q28" si="8">SUM(D26:D27)</f>
        <v>5633</v>
      </c>
      <c r="E28" s="6">
        <f t="shared" si="8"/>
        <v>11923</v>
      </c>
      <c r="F28" s="6">
        <f t="shared" si="8"/>
        <v>561</v>
      </c>
      <c r="G28" s="6">
        <f t="shared" si="8"/>
        <v>555</v>
      </c>
      <c r="H28" s="6">
        <f t="shared" si="8"/>
        <v>1116</v>
      </c>
      <c r="I28" s="6">
        <f t="shared" si="8"/>
        <v>1035</v>
      </c>
      <c r="J28" s="6">
        <f t="shared" si="8"/>
        <v>646</v>
      </c>
      <c r="K28" s="6">
        <f t="shared" si="8"/>
        <v>1681</v>
      </c>
      <c r="L28" s="6">
        <f t="shared" si="8"/>
        <v>36</v>
      </c>
      <c r="M28" s="6">
        <f t="shared" si="8"/>
        <v>60</v>
      </c>
      <c r="N28" s="6">
        <f t="shared" si="8"/>
        <v>96</v>
      </c>
      <c r="O28" s="6">
        <f t="shared" si="8"/>
        <v>7922</v>
      </c>
      <c r="P28" s="6">
        <f t="shared" si="8"/>
        <v>6894</v>
      </c>
      <c r="Q28" s="11">
        <f t="shared" si="8"/>
        <v>14816</v>
      </c>
    </row>
    <row r="29" spans="1:17" ht="15" customHeight="1" x14ac:dyDescent="0.25">
      <c r="A29" s="15" t="s">
        <v>29</v>
      </c>
      <c r="B29" s="3" t="s">
        <v>30</v>
      </c>
      <c r="C29" s="3">
        <v>1043</v>
      </c>
      <c r="D29" s="3">
        <v>1662</v>
      </c>
      <c r="E29" s="3">
        <v>2705</v>
      </c>
      <c r="F29" s="3">
        <v>147</v>
      </c>
      <c r="G29" s="3">
        <v>210</v>
      </c>
      <c r="H29" s="3">
        <v>357</v>
      </c>
      <c r="I29" s="3">
        <v>122</v>
      </c>
      <c r="J29" s="3">
        <v>117</v>
      </c>
      <c r="K29" s="3">
        <v>239</v>
      </c>
      <c r="L29" s="3">
        <v>0</v>
      </c>
      <c r="M29" s="3">
        <v>0</v>
      </c>
      <c r="N29" s="3">
        <v>0</v>
      </c>
      <c r="O29" s="3">
        <f t="shared" si="0"/>
        <v>1312</v>
      </c>
      <c r="P29" s="3">
        <f t="shared" si="1"/>
        <v>1989</v>
      </c>
      <c r="Q29" s="9">
        <f t="shared" si="2"/>
        <v>3301</v>
      </c>
    </row>
    <row r="30" spans="1:17" x14ac:dyDescent="0.25">
      <c r="A30" s="16"/>
      <c r="B30" s="4" t="s">
        <v>31</v>
      </c>
      <c r="C30" s="5">
        <v>823</v>
      </c>
      <c r="D30" s="5">
        <v>1078</v>
      </c>
      <c r="E30" s="5">
        <v>1901</v>
      </c>
      <c r="F30" s="5">
        <v>34</v>
      </c>
      <c r="G30" s="5">
        <v>66</v>
      </c>
      <c r="H30" s="5">
        <v>100</v>
      </c>
      <c r="I30" s="5">
        <v>0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  <c r="O30" s="5">
        <f t="shared" si="0"/>
        <v>857</v>
      </c>
      <c r="P30" s="5">
        <f t="shared" si="1"/>
        <v>1144</v>
      </c>
      <c r="Q30" s="10">
        <f t="shared" si="2"/>
        <v>2001</v>
      </c>
    </row>
    <row r="31" spans="1:17" x14ac:dyDescent="0.25">
      <c r="A31" s="17"/>
      <c r="B31" s="6" t="s">
        <v>2</v>
      </c>
      <c r="C31" s="6">
        <f>SUM(C29:C30)</f>
        <v>1866</v>
      </c>
      <c r="D31" s="6">
        <f t="shared" ref="D31:Q31" si="9">SUM(D29:D30)</f>
        <v>2740</v>
      </c>
      <c r="E31" s="6">
        <f t="shared" si="9"/>
        <v>4606</v>
      </c>
      <c r="F31" s="6">
        <f t="shared" si="9"/>
        <v>181</v>
      </c>
      <c r="G31" s="6">
        <f t="shared" si="9"/>
        <v>276</v>
      </c>
      <c r="H31" s="6">
        <f t="shared" si="9"/>
        <v>457</v>
      </c>
      <c r="I31" s="6">
        <f t="shared" si="9"/>
        <v>122</v>
      </c>
      <c r="J31" s="6">
        <f t="shared" si="9"/>
        <v>117</v>
      </c>
      <c r="K31" s="6">
        <f t="shared" si="9"/>
        <v>239</v>
      </c>
      <c r="L31" s="6">
        <f t="shared" si="9"/>
        <v>0</v>
      </c>
      <c r="M31" s="6">
        <f t="shared" si="9"/>
        <v>0</v>
      </c>
      <c r="N31" s="6">
        <f t="shared" si="9"/>
        <v>0</v>
      </c>
      <c r="O31" s="6">
        <f t="shared" si="9"/>
        <v>2169</v>
      </c>
      <c r="P31" s="6">
        <f t="shared" si="9"/>
        <v>3133</v>
      </c>
      <c r="Q31" s="11">
        <f t="shared" si="9"/>
        <v>5302</v>
      </c>
    </row>
    <row r="32" spans="1:17" x14ac:dyDescent="0.25">
      <c r="A32" s="18" t="s">
        <v>32</v>
      </c>
      <c r="B32" s="3" t="s">
        <v>33</v>
      </c>
      <c r="C32" s="3">
        <v>2586</v>
      </c>
      <c r="D32" s="3">
        <v>3144</v>
      </c>
      <c r="E32" s="3">
        <v>5730</v>
      </c>
      <c r="F32" s="3">
        <v>178</v>
      </c>
      <c r="G32" s="3">
        <v>353</v>
      </c>
      <c r="H32" s="3">
        <v>531</v>
      </c>
      <c r="I32" s="3">
        <v>377</v>
      </c>
      <c r="J32" s="3">
        <v>191</v>
      </c>
      <c r="K32" s="3">
        <v>568</v>
      </c>
      <c r="L32" s="3">
        <v>31</v>
      </c>
      <c r="M32" s="3">
        <v>9</v>
      </c>
      <c r="N32" s="3">
        <v>40</v>
      </c>
      <c r="O32" s="3">
        <f t="shared" si="0"/>
        <v>3172</v>
      </c>
      <c r="P32" s="3">
        <f t="shared" si="1"/>
        <v>3697</v>
      </c>
      <c r="Q32" s="9">
        <f t="shared" si="2"/>
        <v>6869</v>
      </c>
    </row>
    <row r="33" spans="1:17" x14ac:dyDescent="0.25">
      <c r="A33" s="19"/>
      <c r="B33" s="4" t="s">
        <v>34</v>
      </c>
      <c r="C33" s="5">
        <v>1635</v>
      </c>
      <c r="D33" s="5">
        <v>1509</v>
      </c>
      <c r="E33" s="5">
        <v>3144</v>
      </c>
      <c r="F33" s="5">
        <v>173</v>
      </c>
      <c r="G33" s="5">
        <v>269</v>
      </c>
      <c r="H33" s="5">
        <v>442</v>
      </c>
      <c r="I33" s="5">
        <v>0</v>
      </c>
      <c r="J33" s="5">
        <v>0</v>
      </c>
      <c r="K33" s="5">
        <v>0</v>
      </c>
      <c r="L33" s="5">
        <v>0</v>
      </c>
      <c r="M33" s="5">
        <v>0</v>
      </c>
      <c r="N33" s="5">
        <v>0</v>
      </c>
      <c r="O33" s="5">
        <f t="shared" si="0"/>
        <v>1808</v>
      </c>
      <c r="P33" s="5">
        <f t="shared" si="1"/>
        <v>1778</v>
      </c>
      <c r="Q33" s="10">
        <f t="shared" si="2"/>
        <v>3586</v>
      </c>
    </row>
    <row r="34" spans="1:17" x14ac:dyDescent="0.25">
      <c r="A34" s="20"/>
      <c r="B34" s="6" t="s">
        <v>2</v>
      </c>
      <c r="C34" s="6">
        <f>SUM(C32:C33)</f>
        <v>4221</v>
      </c>
      <c r="D34" s="6">
        <f t="shared" ref="D34:Q34" si="10">SUM(D32:D33)</f>
        <v>4653</v>
      </c>
      <c r="E34" s="6">
        <f t="shared" si="10"/>
        <v>8874</v>
      </c>
      <c r="F34" s="6">
        <f t="shared" si="10"/>
        <v>351</v>
      </c>
      <c r="G34" s="6">
        <f t="shared" si="10"/>
        <v>622</v>
      </c>
      <c r="H34" s="6">
        <f t="shared" si="10"/>
        <v>973</v>
      </c>
      <c r="I34" s="6">
        <f t="shared" si="10"/>
        <v>377</v>
      </c>
      <c r="J34" s="6">
        <f t="shared" si="10"/>
        <v>191</v>
      </c>
      <c r="K34" s="6">
        <f t="shared" si="10"/>
        <v>568</v>
      </c>
      <c r="L34" s="6">
        <f t="shared" si="10"/>
        <v>31</v>
      </c>
      <c r="M34" s="6">
        <f t="shared" si="10"/>
        <v>9</v>
      </c>
      <c r="N34" s="6">
        <f t="shared" si="10"/>
        <v>40</v>
      </c>
      <c r="O34" s="6">
        <f t="shared" si="10"/>
        <v>4980</v>
      </c>
      <c r="P34" s="6">
        <f t="shared" si="10"/>
        <v>5475</v>
      </c>
      <c r="Q34" s="11">
        <f t="shared" si="10"/>
        <v>10455</v>
      </c>
    </row>
    <row r="35" spans="1:17" ht="15" customHeight="1" x14ac:dyDescent="0.25">
      <c r="A35" s="15" t="s">
        <v>35</v>
      </c>
      <c r="B35" s="3" t="s">
        <v>37</v>
      </c>
      <c r="C35" s="3">
        <v>2650</v>
      </c>
      <c r="D35" s="3">
        <v>2659</v>
      </c>
      <c r="E35" s="3">
        <v>5309</v>
      </c>
      <c r="F35" s="3">
        <v>262</v>
      </c>
      <c r="G35" s="3">
        <v>368</v>
      </c>
      <c r="H35" s="3">
        <v>630</v>
      </c>
      <c r="I35" s="3">
        <v>198</v>
      </c>
      <c r="J35" s="3">
        <v>173</v>
      </c>
      <c r="K35" s="3">
        <v>371</v>
      </c>
      <c r="L35" s="3">
        <v>57</v>
      </c>
      <c r="M35" s="3">
        <v>66</v>
      </c>
      <c r="N35" s="3">
        <v>123</v>
      </c>
      <c r="O35" s="3">
        <f t="shared" si="0"/>
        <v>3167</v>
      </c>
      <c r="P35" s="3">
        <f t="shared" si="1"/>
        <v>3266</v>
      </c>
      <c r="Q35" s="9">
        <f t="shared" si="2"/>
        <v>6433</v>
      </c>
    </row>
    <row r="36" spans="1:17" x14ac:dyDescent="0.25">
      <c r="A36" s="16"/>
      <c r="B36" s="4" t="s">
        <v>36</v>
      </c>
      <c r="C36" s="5">
        <v>2677</v>
      </c>
      <c r="D36" s="5">
        <v>3385</v>
      </c>
      <c r="E36" s="5">
        <v>6062</v>
      </c>
      <c r="F36" s="5">
        <v>246</v>
      </c>
      <c r="G36" s="5">
        <v>387</v>
      </c>
      <c r="H36" s="5">
        <v>633</v>
      </c>
      <c r="I36" s="5">
        <v>84</v>
      </c>
      <c r="J36" s="5">
        <v>108</v>
      </c>
      <c r="K36" s="5">
        <v>192</v>
      </c>
      <c r="L36" s="5">
        <v>19</v>
      </c>
      <c r="M36" s="5">
        <v>16</v>
      </c>
      <c r="N36" s="5">
        <v>35</v>
      </c>
      <c r="O36" s="5">
        <f t="shared" si="0"/>
        <v>3026</v>
      </c>
      <c r="P36" s="5">
        <f t="shared" si="1"/>
        <v>3896</v>
      </c>
      <c r="Q36" s="10">
        <f t="shared" si="2"/>
        <v>6922</v>
      </c>
    </row>
    <row r="37" spans="1:17" x14ac:dyDescent="0.25">
      <c r="A37" s="17"/>
      <c r="B37" s="6" t="s">
        <v>2</v>
      </c>
      <c r="C37" s="6">
        <f>SUM(C35:C36)</f>
        <v>5327</v>
      </c>
      <c r="D37" s="6">
        <f t="shared" ref="D37:Q37" si="11">SUM(D35:D36)</f>
        <v>6044</v>
      </c>
      <c r="E37" s="6">
        <f t="shared" si="11"/>
        <v>11371</v>
      </c>
      <c r="F37" s="6">
        <f t="shared" si="11"/>
        <v>508</v>
      </c>
      <c r="G37" s="6">
        <f t="shared" si="11"/>
        <v>755</v>
      </c>
      <c r="H37" s="6">
        <f t="shared" si="11"/>
        <v>1263</v>
      </c>
      <c r="I37" s="6">
        <f t="shared" si="11"/>
        <v>282</v>
      </c>
      <c r="J37" s="6">
        <f t="shared" si="11"/>
        <v>281</v>
      </c>
      <c r="K37" s="6">
        <f t="shared" si="11"/>
        <v>563</v>
      </c>
      <c r="L37" s="6">
        <f t="shared" si="11"/>
        <v>76</v>
      </c>
      <c r="M37" s="6">
        <f t="shared" si="11"/>
        <v>82</v>
      </c>
      <c r="N37" s="6">
        <f t="shared" si="11"/>
        <v>158</v>
      </c>
      <c r="O37" s="6">
        <f t="shared" si="11"/>
        <v>6193</v>
      </c>
      <c r="P37" s="6">
        <f t="shared" si="11"/>
        <v>7162</v>
      </c>
      <c r="Q37" s="11">
        <f t="shared" si="11"/>
        <v>13355</v>
      </c>
    </row>
    <row r="38" spans="1:17" ht="19.5" thickBot="1" x14ac:dyDescent="0.35">
      <c r="A38" s="22" t="s">
        <v>38</v>
      </c>
      <c r="B38" s="23"/>
      <c r="C38" s="12">
        <f>SUM(C4+C5+C6+C8+C9+C10+C12+C13+C14+C16+C17+C18+C19+C20+C22+C23+C24+C26+C27+C29+C30+C32+C33+C35+C36)</f>
        <v>58703</v>
      </c>
      <c r="D38" s="13">
        <f t="shared" ref="D38:Q38" si="12">SUM(D4+D5+D6+D8+D9+D10+D12+D13+D14+D16+D17+D18+D19+D20+D22+D23+D24+D26+D27+D29+D30+D32+D33+D35+D36)</f>
        <v>54499</v>
      </c>
      <c r="E38" s="12">
        <f t="shared" si="12"/>
        <v>113202</v>
      </c>
      <c r="F38" s="13">
        <f t="shared" si="12"/>
        <v>4616</v>
      </c>
      <c r="G38" s="12">
        <f t="shared" si="12"/>
        <v>5749</v>
      </c>
      <c r="H38" s="13">
        <f t="shared" si="12"/>
        <v>10365</v>
      </c>
      <c r="I38" s="12">
        <f t="shared" si="12"/>
        <v>14287</v>
      </c>
      <c r="J38" s="13">
        <f t="shared" si="12"/>
        <v>9151</v>
      </c>
      <c r="K38" s="12">
        <f t="shared" si="12"/>
        <v>23438</v>
      </c>
      <c r="L38" s="13">
        <f t="shared" si="12"/>
        <v>1225</v>
      </c>
      <c r="M38" s="12">
        <f t="shared" si="12"/>
        <v>1248</v>
      </c>
      <c r="N38" s="13">
        <f t="shared" si="12"/>
        <v>2473</v>
      </c>
      <c r="O38" s="12">
        <f t="shared" si="12"/>
        <v>78831</v>
      </c>
      <c r="P38" s="13">
        <f t="shared" si="12"/>
        <v>70647</v>
      </c>
      <c r="Q38" s="14">
        <f t="shared" si="12"/>
        <v>149478</v>
      </c>
    </row>
    <row r="39" spans="1:17" x14ac:dyDescent="0.25"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</row>
    <row r="40" spans="1:17" ht="17.25" customHeight="1" x14ac:dyDescent="0.25">
      <c r="A40" s="21" t="s">
        <v>44</v>
      </c>
      <c r="B40" s="21"/>
    </row>
  </sheetData>
  <mergeCells count="19">
    <mergeCell ref="O2:Q2"/>
    <mergeCell ref="A1:Q1"/>
    <mergeCell ref="A2:A3"/>
    <mergeCell ref="B2:B3"/>
    <mergeCell ref="C2:E2"/>
    <mergeCell ref="F2:H2"/>
    <mergeCell ref="I2:K2"/>
    <mergeCell ref="L2:N2"/>
    <mergeCell ref="A22:A25"/>
    <mergeCell ref="A26:A28"/>
    <mergeCell ref="A29:A31"/>
    <mergeCell ref="A40:B40"/>
    <mergeCell ref="A4:A7"/>
    <mergeCell ref="A32:A34"/>
    <mergeCell ref="A35:A37"/>
    <mergeCell ref="A38:B38"/>
    <mergeCell ref="A8:A11"/>
    <mergeCell ref="A12:A15"/>
    <mergeCell ref="A16:A21"/>
  </mergeCells>
  <pageMargins left="0.92" right="0.45" top="0.75" bottom="0.75" header="0.3" footer="0.3"/>
  <pageSetup paperSize="9" scale="7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upper secondary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Admin</cp:lastModifiedBy>
  <cp:lastPrinted>2018-03-22T18:10:31Z</cp:lastPrinted>
  <dcterms:created xsi:type="dcterms:W3CDTF">2012-08-14T11:07:43Z</dcterms:created>
  <dcterms:modified xsi:type="dcterms:W3CDTF">2018-03-22T20:03:17Z</dcterms:modified>
</cp:coreProperties>
</file>